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Questa_cartella_di_lavoro" defaultThemeVersion="166925"/>
  <mc:AlternateContent xmlns:mc="http://schemas.openxmlformats.org/markup-compatibility/2006">
    <mc:Choice Requires="x15">
      <x15ac:absPath xmlns:x15ac="http://schemas.microsoft.com/office/spreadsheetml/2010/11/ac" url="C:\Users\rc018452\Desktop\"/>
    </mc:Choice>
  </mc:AlternateContent>
  <xr:revisionPtr revIDLastSave="0" documentId="8_{13B068BF-A0F5-44C1-9314-D5B1A823B2E6}" xr6:coauthVersionLast="45" xr6:coauthVersionMax="45" xr10:uidLastSave="{00000000-0000-0000-0000-000000000000}"/>
  <workbookProtection workbookAlgorithmName="SHA-512" workbookHashValue="l79sXcyKE8xBrUHp4xjKoVksoCz4Y3GwfPLsPULj3gutipC30Ck1YpvhTPlcUjJcGBgNJmwQEG6iWBCRGgTdqw==" workbookSaltValue="IuvpuUHTwqL/+gMr4cL3pA==" workbookSpinCount="100000" lockStructure="1"/>
  <bookViews>
    <workbookView xWindow="-120" yWindow="-120" windowWidth="29040" windowHeight="15840" xr2:uid="{D4C11F59-7B13-41C8-A9F2-10566C3693E9}"/>
  </bookViews>
  <sheets>
    <sheet name="BANDO N. 3090 A-T 2020" sheetId="4" r:id="rId1"/>
    <sheet name="Macro" sheetId="5" state="hidden" r:id="rId2"/>
    <sheet name="Menù" sheetId="2" state="hidden" r:id="rId3"/>
    <sheet name="Repertorio" sheetId="3" state="hidden" r:id="rId4"/>
  </sheets>
  <definedNames>
    <definedName name="_xlnm._FilterDatabase" localSheetId="2" hidden="1">Menù!$A$1:$O$84</definedName>
    <definedName name="_xlnm._FilterDatabase" localSheetId="3" hidden="1">Repertorio!$A$2:$N$85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4" l="1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AJ3" i="4"/>
  <c r="AJ4" i="4"/>
  <c r="AJ5" i="4"/>
  <c r="AJ6" i="4"/>
  <c r="AJ7" i="4"/>
  <c r="AJ8" i="4"/>
  <c r="AJ9" i="4"/>
  <c r="AJ10" i="4"/>
  <c r="AJ11" i="4"/>
  <c r="AJ12" i="4"/>
  <c r="AD3" i="4"/>
  <c r="AD4" i="4"/>
  <c r="AD5" i="4"/>
  <c r="AD6" i="4"/>
  <c r="AD7" i="4"/>
  <c r="AD8" i="4"/>
  <c r="AD9" i="4"/>
  <c r="AD10" i="4"/>
  <c r="AD11" i="4"/>
  <c r="AD12" i="4"/>
  <c r="AC3" i="4"/>
  <c r="AC4" i="4"/>
  <c r="AC5" i="4"/>
  <c r="AC6" i="4"/>
  <c r="AC7" i="4"/>
  <c r="AC8" i="4"/>
  <c r="AC9" i="4"/>
  <c r="AC10" i="4"/>
  <c r="AC11" i="4"/>
  <c r="AC12" i="4"/>
  <c r="Y12" i="4"/>
  <c r="Y11" i="4"/>
  <c r="Y10" i="4"/>
  <c r="Y9" i="4"/>
  <c r="Y8" i="4"/>
  <c r="Y7" i="4"/>
  <c r="Y6" i="4"/>
  <c r="Y5" i="4"/>
  <c r="Y4" i="4"/>
  <c r="Y3" i="4"/>
  <c r="K13" i="4" l="1"/>
  <c r="Y13" i="4"/>
  <c r="AC13" i="4"/>
  <c r="AD13" i="4"/>
  <c r="AJ13" i="4"/>
  <c r="Y299" i="4" l="1"/>
  <c r="Y298" i="4"/>
  <c r="Y297" i="4"/>
  <c r="Y296" i="4"/>
  <c r="Y295" i="4"/>
  <c r="Y294" i="4"/>
  <c r="Y293" i="4"/>
  <c r="Y292" i="4"/>
  <c r="Y291" i="4"/>
  <c r="Y290" i="4"/>
  <c r="Y289" i="4"/>
  <c r="Y288" i="4"/>
  <c r="Y287" i="4"/>
  <c r="Y286" i="4"/>
  <c r="Y285" i="4"/>
  <c r="Y284" i="4"/>
  <c r="Y283" i="4"/>
  <c r="Y282" i="4"/>
  <c r="Y281" i="4"/>
  <c r="Y280" i="4"/>
  <c r="Y279" i="4"/>
  <c r="Y278" i="4"/>
  <c r="Y277" i="4"/>
  <c r="Y276" i="4"/>
  <c r="Y275" i="4"/>
  <c r="Y274" i="4"/>
  <c r="Y273" i="4"/>
  <c r="Y272" i="4"/>
  <c r="Y271" i="4"/>
  <c r="Y270" i="4"/>
  <c r="Y269" i="4"/>
  <c r="Y268" i="4"/>
  <c r="Y267" i="4"/>
  <c r="Y266" i="4"/>
  <c r="Y265" i="4"/>
  <c r="Y264" i="4"/>
  <c r="Y263" i="4"/>
  <c r="Y262" i="4"/>
  <c r="Y261" i="4"/>
  <c r="Y260" i="4"/>
  <c r="Y259" i="4"/>
  <c r="Y258" i="4"/>
  <c r="Y257" i="4"/>
  <c r="Y256" i="4"/>
  <c r="Y255" i="4"/>
  <c r="Y254" i="4"/>
  <c r="Y253" i="4"/>
  <c r="Y252" i="4"/>
  <c r="Y251" i="4"/>
  <c r="Y250" i="4"/>
  <c r="Y249" i="4"/>
  <c r="Y248" i="4"/>
  <c r="Y247" i="4"/>
  <c r="Y246" i="4"/>
  <c r="Y245" i="4"/>
  <c r="Y244" i="4"/>
  <c r="Y243" i="4"/>
  <c r="Y242" i="4"/>
  <c r="Y241" i="4"/>
  <c r="Y240" i="4"/>
  <c r="Y239" i="4"/>
  <c r="Y238" i="4"/>
  <c r="Y237" i="4"/>
  <c r="Y236" i="4"/>
  <c r="Y235" i="4"/>
  <c r="Y234" i="4"/>
  <c r="Y233" i="4"/>
  <c r="Y232" i="4"/>
  <c r="Y231" i="4"/>
  <c r="Y230" i="4"/>
  <c r="Y229" i="4"/>
  <c r="Y228" i="4"/>
  <c r="Y227" i="4"/>
  <c r="Y226" i="4"/>
  <c r="Y225" i="4"/>
  <c r="Y224" i="4"/>
  <c r="Y223" i="4"/>
  <c r="Y222" i="4"/>
  <c r="Y221" i="4"/>
  <c r="Y220" i="4"/>
  <c r="Y219" i="4"/>
  <c r="Y218" i="4"/>
  <c r="Y217" i="4"/>
  <c r="Y216" i="4"/>
  <c r="Y215" i="4"/>
  <c r="Y214" i="4"/>
  <c r="Y213" i="4"/>
  <c r="Y212" i="4"/>
  <c r="Y211" i="4"/>
  <c r="Y210" i="4"/>
  <c r="Y209" i="4"/>
  <c r="Y208" i="4"/>
  <c r="Y207" i="4"/>
  <c r="Y206" i="4"/>
  <c r="Y205" i="4"/>
  <c r="Y204" i="4"/>
  <c r="Y203" i="4"/>
  <c r="Y202" i="4"/>
  <c r="Y201" i="4"/>
  <c r="Y200" i="4"/>
  <c r="Y199" i="4"/>
  <c r="Y198" i="4"/>
  <c r="Y197" i="4"/>
  <c r="Y196" i="4"/>
  <c r="Y195" i="4"/>
  <c r="Y194" i="4"/>
  <c r="Y193" i="4"/>
  <c r="Y192" i="4"/>
  <c r="Y191" i="4"/>
  <c r="Y190" i="4"/>
  <c r="Y189" i="4"/>
  <c r="Y188" i="4"/>
  <c r="Y187" i="4"/>
  <c r="Y186" i="4"/>
  <c r="Y185" i="4"/>
  <c r="Y184" i="4"/>
  <c r="Y183" i="4"/>
  <c r="Y182" i="4"/>
  <c r="Y181" i="4"/>
  <c r="Y180" i="4"/>
  <c r="Y179" i="4"/>
  <c r="Y178" i="4"/>
  <c r="Y177" i="4"/>
  <c r="Y176" i="4"/>
  <c r="Y175" i="4"/>
  <c r="Y174" i="4"/>
  <c r="Y173" i="4"/>
  <c r="Y172" i="4"/>
  <c r="Y171" i="4"/>
  <c r="Y170" i="4"/>
  <c r="Y169" i="4"/>
  <c r="Y168" i="4"/>
  <c r="Y167" i="4"/>
  <c r="Y166" i="4"/>
  <c r="Y165" i="4"/>
  <c r="Y164" i="4"/>
  <c r="Y163" i="4"/>
  <c r="Y162" i="4"/>
  <c r="Y161" i="4"/>
  <c r="Y160" i="4"/>
  <c r="Y159" i="4"/>
  <c r="Y158" i="4"/>
  <c r="Y157" i="4"/>
  <c r="Y156" i="4"/>
  <c r="Y155" i="4"/>
  <c r="Y154" i="4"/>
  <c r="Y153" i="4"/>
  <c r="Y152" i="4"/>
  <c r="Y151" i="4"/>
  <c r="Y150" i="4"/>
  <c r="Y149" i="4"/>
  <c r="Y148" i="4"/>
  <c r="Y147" i="4"/>
  <c r="Y146" i="4"/>
  <c r="Y145" i="4"/>
  <c r="Y144" i="4"/>
  <c r="Y143" i="4"/>
  <c r="Y142" i="4"/>
  <c r="Y141" i="4"/>
  <c r="Y140" i="4"/>
  <c r="Y139" i="4"/>
  <c r="Y138" i="4"/>
  <c r="Y137" i="4"/>
  <c r="Y136" i="4"/>
  <c r="Y135" i="4"/>
  <c r="Y134" i="4"/>
  <c r="Y133" i="4"/>
  <c r="Y132" i="4"/>
  <c r="Y131" i="4"/>
  <c r="Y130" i="4"/>
  <c r="Y129" i="4"/>
  <c r="Y128" i="4"/>
  <c r="Y127" i="4"/>
  <c r="Y126" i="4"/>
  <c r="Y125" i="4"/>
  <c r="Y124" i="4"/>
  <c r="Y123" i="4"/>
  <c r="Y122" i="4"/>
  <c r="Y121" i="4"/>
  <c r="Y120" i="4"/>
  <c r="Y119" i="4"/>
  <c r="Y118" i="4"/>
  <c r="Y117" i="4"/>
  <c r="Y116" i="4"/>
  <c r="Y115" i="4"/>
  <c r="Y114" i="4"/>
  <c r="Y113" i="4"/>
  <c r="Y112" i="4"/>
  <c r="Y111" i="4"/>
  <c r="Y110" i="4"/>
  <c r="Y109" i="4"/>
  <c r="Y108" i="4"/>
  <c r="Y107" i="4"/>
  <c r="Y106" i="4"/>
  <c r="Y105" i="4"/>
  <c r="Y104" i="4"/>
  <c r="Y103" i="4"/>
  <c r="Y102" i="4"/>
  <c r="Y101" i="4"/>
  <c r="Y100" i="4"/>
  <c r="Y99" i="4"/>
  <c r="Y98" i="4"/>
  <c r="Y97" i="4"/>
  <c r="Y96" i="4"/>
  <c r="Y95" i="4"/>
  <c r="Y94" i="4"/>
  <c r="Y93" i="4"/>
  <c r="Y92" i="4"/>
  <c r="Y91" i="4"/>
  <c r="Y90" i="4"/>
  <c r="Y89" i="4"/>
  <c r="Y88" i="4"/>
  <c r="Y87" i="4"/>
  <c r="Y86" i="4"/>
  <c r="Y85" i="4"/>
  <c r="Y84" i="4"/>
  <c r="Y83" i="4"/>
  <c r="Y82" i="4"/>
  <c r="Y81" i="4"/>
  <c r="Y80" i="4"/>
  <c r="Y79" i="4"/>
  <c r="Y78" i="4"/>
  <c r="Y77" i="4"/>
  <c r="Y76" i="4"/>
  <c r="Y75" i="4"/>
  <c r="Y74" i="4"/>
  <c r="Y73" i="4"/>
  <c r="Y72" i="4"/>
  <c r="Y71" i="4"/>
  <c r="Y70" i="4"/>
  <c r="Y69" i="4"/>
  <c r="Y68" i="4"/>
  <c r="Y67" i="4"/>
  <c r="Y66" i="4"/>
  <c r="Y65" i="4"/>
  <c r="Y64" i="4"/>
  <c r="Y63" i="4"/>
  <c r="Y62" i="4"/>
  <c r="Y61" i="4"/>
  <c r="Y60" i="4"/>
  <c r="Y59" i="4"/>
  <c r="Y58" i="4"/>
  <c r="Y57" i="4"/>
  <c r="Y56" i="4"/>
  <c r="Y55" i="4"/>
  <c r="Y54" i="4"/>
  <c r="Y53" i="4"/>
  <c r="Y52" i="4"/>
  <c r="Y51" i="4"/>
  <c r="Y50" i="4"/>
  <c r="Y49" i="4"/>
  <c r="Y48" i="4"/>
  <c r="Y47" i="4"/>
  <c r="Y46" i="4"/>
  <c r="Y45" i="4"/>
  <c r="Y44" i="4"/>
  <c r="Y43" i="4"/>
  <c r="Y42" i="4"/>
  <c r="Y41" i="4"/>
  <c r="Y40" i="4"/>
  <c r="Y39" i="4"/>
  <c r="Y38" i="4"/>
  <c r="Y37" i="4"/>
  <c r="Y36" i="4"/>
  <c r="Y35" i="4"/>
  <c r="Y34" i="4"/>
  <c r="Y33" i="4"/>
  <c r="Y32" i="4"/>
  <c r="Y31" i="4"/>
  <c r="Y30" i="4"/>
  <c r="Y29" i="4"/>
  <c r="Y28" i="4"/>
  <c r="Y27" i="4"/>
  <c r="Y26" i="4"/>
  <c r="Y25" i="4"/>
  <c r="Y24" i="4"/>
  <c r="Y23" i="4"/>
  <c r="Y22" i="4"/>
  <c r="Y21" i="4"/>
  <c r="Y20" i="4"/>
  <c r="Y19" i="4"/>
  <c r="Y18" i="4"/>
  <c r="Y17" i="4"/>
  <c r="Y16" i="4"/>
  <c r="Y15" i="4"/>
  <c r="Y14" i="4"/>
  <c r="AD299" i="4"/>
  <c r="AC299" i="4"/>
  <c r="AD298" i="4"/>
  <c r="AC298" i="4"/>
  <c r="AD297" i="4"/>
  <c r="AC297" i="4"/>
  <c r="AD296" i="4"/>
  <c r="AC296" i="4"/>
  <c r="AD295" i="4"/>
  <c r="AC295" i="4"/>
  <c r="AD294" i="4"/>
  <c r="AC294" i="4"/>
  <c r="AD293" i="4"/>
  <c r="AC293" i="4"/>
  <c r="AD292" i="4"/>
  <c r="AC292" i="4"/>
  <c r="AD291" i="4"/>
  <c r="AC291" i="4"/>
  <c r="AD290" i="4"/>
  <c r="AC290" i="4"/>
  <c r="AD289" i="4"/>
  <c r="AC289" i="4"/>
  <c r="AD288" i="4"/>
  <c r="AC288" i="4"/>
  <c r="AD287" i="4"/>
  <c r="AC287" i="4"/>
  <c r="AD286" i="4"/>
  <c r="AC286" i="4"/>
  <c r="AD285" i="4"/>
  <c r="AC285" i="4"/>
  <c r="AD284" i="4"/>
  <c r="AC284" i="4"/>
  <c r="AD283" i="4"/>
  <c r="AC283" i="4"/>
  <c r="AD282" i="4"/>
  <c r="AC282" i="4"/>
  <c r="AD281" i="4"/>
  <c r="AC281" i="4"/>
  <c r="AD280" i="4"/>
  <c r="AC280" i="4"/>
  <c r="AD279" i="4"/>
  <c r="AC279" i="4"/>
  <c r="AD278" i="4"/>
  <c r="AC278" i="4"/>
  <c r="AD277" i="4"/>
  <c r="AC277" i="4"/>
  <c r="AD276" i="4"/>
  <c r="AC276" i="4"/>
  <c r="AD275" i="4"/>
  <c r="AC275" i="4"/>
  <c r="AD274" i="4"/>
  <c r="AC274" i="4"/>
  <c r="AD273" i="4"/>
  <c r="AC273" i="4"/>
  <c r="AD272" i="4"/>
  <c r="AC272" i="4"/>
  <c r="AD271" i="4"/>
  <c r="AC271" i="4"/>
  <c r="AD270" i="4"/>
  <c r="AC270" i="4"/>
  <c r="AD269" i="4"/>
  <c r="AC269" i="4"/>
  <c r="AD268" i="4"/>
  <c r="AC268" i="4"/>
  <c r="AD267" i="4"/>
  <c r="AC267" i="4"/>
  <c r="AD266" i="4"/>
  <c r="AC266" i="4"/>
  <c r="AD265" i="4"/>
  <c r="AC265" i="4"/>
  <c r="AD264" i="4"/>
  <c r="AC264" i="4"/>
  <c r="AD263" i="4"/>
  <c r="AC263" i="4"/>
  <c r="AD262" i="4"/>
  <c r="AC262" i="4"/>
  <c r="AD261" i="4"/>
  <c r="AC261" i="4"/>
  <c r="AD260" i="4"/>
  <c r="AC260" i="4"/>
  <c r="AD259" i="4"/>
  <c r="AC259" i="4"/>
  <c r="AD258" i="4"/>
  <c r="AC258" i="4"/>
  <c r="AD257" i="4"/>
  <c r="AC257" i="4"/>
  <c r="AD256" i="4"/>
  <c r="AC256" i="4"/>
  <c r="AD255" i="4"/>
  <c r="AC255" i="4"/>
  <c r="AD254" i="4"/>
  <c r="AC254" i="4"/>
  <c r="AD253" i="4"/>
  <c r="AC253" i="4"/>
  <c r="AD252" i="4"/>
  <c r="AC252" i="4"/>
  <c r="AD251" i="4"/>
  <c r="AC251" i="4"/>
  <c r="AD250" i="4"/>
  <c r="AC250" i="4"/>
  <c r="AD249" i="4"/>
  <c r="AC249" i="4"/>
  <c r="AD248" i="4"/>
  <c r="AC248" i="4"/>
  <c r="AD247" i="4"/>
  <c r="AC247" i="4"/>
  <c r="AD246" i="4"/>
  <c r="AC246" i="4"/>
  <c r="AD245" i="4"/>
  <c r="AC245" i="4"/>
  <c r="AD244" i="4"/>
  <c r="AC244" i="4"/>
  <c r="AD243" i="4"/>
  <c r="AC243" i="4"/>
  <c r="AD242" i="4"/>
  <c r="AC242" i="4"/>
  <c r="AD241" i="4"/>
  <c r="AC241" i="4"/>
  <c r="AD240" i="4"/>
  <c r="AC240" i="4"/>
  <c r="AD239" i="4"/>
  <c r="AC239" i="4"/>
  <c r="AD238" i="4"/>
  <c r="AC238" i="4"/>
  <c r="AD237" i="4"/>
  <c r="AC237" i="4"/>
  <c r="AD236" i="4"/>
  <c r="AC236" i="4"/>
  <c r="AD235" i="4"/>
  <c r="AC235" i="4"/>
  <c r="AD234" i="4"/>
  <c r="AC234" i="4"/>
  <c r="AD233" i="4"/>
  <c r="AC233" i="4"/>
  <c r="AD232" i="4"/>
  <c r="AC232" i="4"/>
  <c r="AD231" i="4"/>
  <c r="AC231" i="4"/>
  <c r="AD230" i="4"/>
  <c r="AC230" i="4"/>
  <c r="AD229" i="4"/>
  <c r="AC229" i="4"/>
  <c r="AD228" i="4"/>
  <c r="AC228" i="4"/>
  <c r="AD227" i="4"/>
  <c r="AC227" i="4"/>
  <c r="AD226" i="4"/>
  <c r="AC226" i="4"/>
  <c r="AD225" i="4"/>
  <c r="AC225" i="4"/>
  <c r="AD224" i="4"/>
  <c r="AC224" i="4"/>
  <c r="AD223" i="4"/>
  <c r="AC223" i="4"/>
  <c r="AD222" i="4"/>
  <c r="AC222" i="4"/>
  <c r="AD221" i="4"/>
  <c r="AC221" i="4"/>
  <c r="AD220" i="4"/>
  <c r="AC220" i="4"/>
  <c r="AD219" i="4"/>
  <c r="AC219" i="4"/>
  <c r="AD218" i="4"/>
  <c r="AC218" i="4"/>
  <c r="AD217" i="4"/>
  <c r="AC217" i="4"/>
  <c r="AD216" i="4"/>
  <c r="AC216" i="4"/>
  <c r="AD215" i="4"/>
  <c r="AC215" i="4"/>
  <c r="AD214" i="4"/>
  <c r="AC214" i="4"/>
  <c r="AD213" i="4"/>
  <c r="AC213" i="4"/>
  <c r="AD212" i="4"/>
  <c r="AC212" i="4"/>
  <c r="AD211" i="4"/>
  <c r="AC211" i="4"/>
  <c r="AD210" i="4"/>
  <c r="AC210" i="4"/>
  <c r="AD209" i="4"/>
  <c r="AC209" i="4"/>
  <c r="AD208" i="4"/>
  <c r="AC208" i="4"/>
  <c r="AD207" i="4"/>
  <c r="AC207" i="4"/>
  <c r="AD206" i="4"/>
  <c r="AC206" i="4"/>
  <c r="AD205" i="4"/>
  <c r="AC205" i="4"/>
  <c r="AD204" i="4"/>
  <c r="AC204" i="4"/>
  <c r="AD203" i="4"/>
  <c r="AC203" i="4"/>
  <c r="AD202" i="4"/>
  <c r="AC202" i="4"/>
  <c r="AD201" i="4"/>
  <c r="AC201" i="4"/>
  <c r="AD200" i="4"/>
  <c r="AC200" i="4"/>
  <c r="AD199" i="4"/>
  <c r="AC199" i="4"/>
  <c r="AD198" i="4"/>
  <c r="AC198" i="4"/>
  <c r="AD197" i="4"/>
  <c r="AC197" i="4"/>
  <c r="AD196" i="4"/>
  <c r="AC196" i="4"/>
  <c r="AD195" i="4"/>
  <c r="AC195" i="4"/>
  <c r="AD194" i="4"/>
  <c r="AC194" i="4"/>
  <c r="AD193" i="4"/>
  <c r="AC193" i="4"/>
  <c r="AD192" i="4"/>
  <c r="AC192" i="4"/>
  <c r="AD191" i="4"/>
  <c r="AC191" i="4"/>
  <c r="AD190" i="4"/>
  <c r="AC190" i="4"/>
  <c r="AD189" i="4"/>
  <c r="AC189" i="4"/>
  <c r="AD188" i="4"/>
  <c r="AC188" i="4"/>
  <c r="AD187" i="4"/>
  <c r="AC187" i="4"/>
  <c r="AD186" i="4"/>
  <c r="AC186" i="4"/>
  <c r="AD185" i="4"/>
  <c r="AC185" i="4"/>
  <c r="AD184" i="4"/>
  <c r="AC184" i="4"/>
  <c r="AD183" i="4"/>
  <c r="AC183" i="4"/>
  <c r="AD182" i="4"/>
  <c r="AC182" i="4"/>
  <c r="AD181" i="4"/>
  <c r="AC181" i="4"/>
  <c r="AD180" i="4"/>
  <c r="AC180" i="4"/>
  <c r="AD179" i="4"/>
  <c r="AC179" i="4"/>
  <c r="AD178" i="4"/>
  <c r="AC178" i="4"/>
  <c r="AD177" i="4"/>
  <c r="AC177" i="4"/>
  <c r="AD176" i="4"/>
  <c r="AC176" i="4"/>
  <c r="AD175" i="4"/>
  <c r="AC175" i="4"/>
  <c r="AD174" i="4"/>
  <c r="AC174" i="4"/>
  <c r="AD173" i="4"/>
  <c r="AC173" i="4"/>
  <c r="AD172" i="4"/>
  <c r="AC172" i="4"/>
  <c r="AD171" i="4"/>
  <c r="AC171" i="4"/>
  <c r="AD170" i="4"/>
  <c r="AC170" i="4"/>
  <c r="AD169" i="4"/>
  <c r="AC169" i="4"/>
  <c r="AD168" i="4"/>
  <c r="AC168" i="4"/>
  <c r="AD167" i="4"/>
  <c r="AC167" i="4"/>
  <c r="AD166" i="4"/>
  <c r="AC166" i="4"/>
  <c r="AD165" i="4"/>
  <c r="AC165" i="4"/>
  <c r="AD164" i="4"/>
  <c r="AC164" i="4"/>
  <c r="AD163" i="4"/>
  <c r="AC163" i="4"/>
  <c r="AD162" i="4"/>
  <c r="AC162" i="4"/>
  <c r="AD161" i="4"/>
  <c r="AC161" i="4"/>
  <c r="AD160" i="4"/>
  <c r="AC160" i="4"/>
  <c r="AD159" i="4"/>
  <c r="AC159" i="4"/>
  <c r="AD158" i="4"/>
  <c r="AC158" i="4"/>
  <c r="AD157" i="4"/>
  <c r="AC157" i="4"/>
  <c r="AD156" i="4"/>
  <c r="AC156" i="4"/>
  <c r="AD155" i="4"/>
  <c r="AC155" i="4"/>
  <c r="AD154" i="4"/>
  <c r="AC154" i="4"/>
  <c r="AD153" i="4"/>
  <c r="AC153" i="4"/>
  <c r="AD152" i="4"/>
  <c r="AC152" i="4"/>
  <c r="AD151" i="4"/>
  <c r="AC151" i="4"/>
  <c r="AD150" i="4"/>
  <c r="AC150" i="4"/>
  <c r="AD149" i="4"/>
  <c r="AC149" i="4"/>
  <c r="AD148" i="4"/>
  <c r="AC148" i="4"/>
  <c r="AD147" i="4"/>
  <c r="AC147" i="4"/>
  <c r="AD146" i="4"/>
  <c r="AC146" i="4"/>
  <c r="AD145" i="4"/>
  <c r="AC145" i="4"/>
  <c r="AD144" i="4"/>
  <c r="AC144" i="4"/>
  <c r="AD143" i="4"/>
  <c r="AC143" i="4"/>
  <c r="AD142" i="4"/>
  <c r="AC142" i="4"/>
  <c r="AD141" i="4"/>
  <c r="AC141" i="4"/>
  <c r="AD140" i="4"/>
  <c r="AC140" i="4"/>
  <c r="AD139" i="4"/>
  <c r="AC139" i="4"/>
  <c r="AD138" i="4"/>
  <c r="AC138" i="4"/>
  <c r="AD137" i="4"/>
  <c r="AC137" i="4"/>
  <c r="AD136" i="4"/>
  <c r="AC136" i="4"/>
  <c r="AD135" i="4"/>
  <c r="AC135" i="4"/>
  <c r="AD134" i="4"/>
  <c r="AC134" i="4"/>
  <c r="AD133" i="4"/>
  <c r="AC133" i="4"/>
  <c r="AD132" i="4"/>
  <c r="AC132" i="4"/>
  <c r="AD131" i="4"/>
  <c r="AC131" i="4"/>
  <c r="AD130" i="4"/>
  <c r="AC130" i="4"/>
  <c r="AD129" i="4"/>
  <c r="AC129" i="4"/>
  <c r="AD128" i="4"/>
  <c r="AC128" i="4"/>
  <c r="AD127" i="4"/>
  <c r="AC127" i="4"/>
  <c r="AD126" i="4"/>
  <c r="AC126" i="4"/>
  <c r="AD125" i="4"/>
  <c r="AC125" i="4"/>
  <c r="AD124" i="4"/>
  <c r="AC124" i="4"/>
  <c r="AD123" i="4"/>
  <c r="AC123" i="4"/>
  <c r="AD122" i="4"/>
  <c r="AC122" i="4"/>
  <c r="AD121" i="4"/>
  <c r="AC121" i="4"/>
  <c r="AD120" i="4"/>
  <c r="AC120" i="4"/>
  <c r="AD119" i="4"/>
  <c r="AC119" i="4"/>
  <c r="AD118" i="4"/>
  <c r="AC118" i="4"/>
  <c r="AD117" i="4"/>
  <c r="AC117" i="4"/>
  <c r="AD116" i="4"/>
  <c r="AC116" i="4"/>
  <c r="AD115" i="4"/>
  <c r="AC115" i="4"/>
  <c r="AD114" i="4"/>
  <c r="AC114" i="4"/>
  <c r="AD113" i="4"/>
  <c r="AC113" i="4"/>
  <c r="AD112" i="4"/>
  <c r="AC112" i="4"/>
  <c r="AD111" i="4"/>
  <c r="AC111" i="4"/>
  <c r="AD110" i="4"/>
  <c r="AC110" i="4"/>
  <c r="AD109" i="4"/>
  <c r="AC109" i="4"/>
  <c r="AD108" i="4"/>
  <c r="AC108" i="4"/>
  <c r="AD107" i="4"/>
  <c r="AC107" i="4"/>
  <c r="AD106" i="4"/>
  <c r="AC106" i="4"/>
  <c r="AD105" i="4"/>
  <c r="AC105" i="4"/>
  <c r="AD104" i="4"/>
  <c r="AC104" i="4"/>
  <c r="AD103" i="4"/>
  <c r="AC103" i="4"/>
  <c r="AD102" i="4"/>
  <c r="AC102" i="4"/>
  <c r="AD101" i="4"/>
  <c r="AC101" i="4"/>
  <c r="AD100" i="4"/>
  <c r="AC100" i="4"/>
  <c r="AD99" i="4"/>
  <c r="AC99" i="4"/>
  <c r="AD98" i="4"/>
  <c r="AC98" i="4"/>
  <c r="AD97" i="4"/>
  <c r="AC97" i="4"/>
  <c r="AD96" i="4"/>
  <c r="AC96" i="4"/>
  <c r="AD95" i="4"/>
  <c r="AC95" i="4"/>
  <c r="AD94" i="4"/>
  <c r="AC94" i="4"/>
  <c r="AD93" i="4"/>
  <c r="AC93" i="4"/>
  <c r="AD92" i="4"/>
  <c r="AC92" i="4"/>
  <c r="AD91" i="4"/>
  <c r="AC91" i="4"/>
  <c r="AD90" i="4"/>
  <c r="AC90" i="4"/>
  <c r="AD89" i="4"/>
  <c r="AC89" i="4"/>
  <c r="AD88" i="4"/>
  <c r="AC88" i="4"/>
  <c r="AD87" i="4"/>
  <c r="AC87" i="4"/>
  <c r="AD86" i="4"/>
  <c r="AC86" i="4"/>
  <c r="AD85" i="4"/>
  <c r="AC85" i="4"/>
  <c r="AD84" i="4"/>
  <c r="AC84" i="4"/>
  <c r="AD83" i="4"/>
  <c r="AC83" i="4"/>
  <c r="AD82" i="4"/>
  <c r="AC82" i="4"/>
  <c r="AD81" i="4"/>
  <c r="AC81" i="4"/>
  <c r="AD80" i="4"/>
  <c r="AC80" i="4"/>
  <c r="AD79" i="4"/>
  <c r="AC79" i="4"/>
  <c r="AD78" i="4"/>
  <c r="AC78" i="4"/>
  <c r="AD77" i="4"/>
  <c r="AC77" i="4"/>
  <c r="AD76" i="4"/>
  <c r="AC76" i="4"/>
  <c r="AD75" i="4"/>
  <c r="AC75" i="4"/>
  <c r="AD74" i="4"/>
  <c r="AC74" i="4"/>
  <c r="AD73" i="4"/>
  <c r="AC73" i="4"/>
  <c r="AD72" i="4"/>
  <c r="AC72" i="4"/>
  <c r="AD71" i="4"/>
  <c r="AC71" i="4"/>
  <c r="AD70" i="4"/>
  <c r="AC70" i="4"/>
  <c r="AD69" i="4"/>
  <c r="AC69" i="4"/>
  <c r="AD68" i="4"/>
  <c r="AC68" i="4"/>
  <c r="AD67" i="4"/>
  <c r="AC67" i="4"/>
  <c r="AD66" i="4"/>
  <c r="AC66" i="4"/>
  <c r="AD65" i="4"/>
  <c r="AC65" i="4"/>
  <c r="AD64" i="4"/>
  <c r="AC64" i="4"/>
  <c r="AD63" i="4"/>
  <c r="AC63" i="4"/>
  <c r="AD62" i="4"/>
  <c r="AC62" i="4"/>
  <c r="AD61" i="4"/>
  <c r="AC61" i="4"/>
  <c r="AD60" i="4"/>
  <c r="AC60" i="4"/>
  <c r="AD59" i="4"/>
  <c r="AC59" i="4"/>
  <c r="AD58" i="4"/>
  <c r="AC58" i="4"/>
  <c r="AD57" i="4"/>
  <c r="AC57" i="4"/>
  <c r="AD56" i="4"/>
  <c r="AC56" i="4"/>
  <c r="AD55" i="4"/>
  <c r="AC55" i="4"/>
  <c r="AD54" i="4"/>
  <c r="AC54" i="4"/>
  <c r="AD53" i="4"/>
  <c r="AC53" i="4"/>
  <c r="AD52" i="4"/>
  <c r="AC52" i="4"/>
  <c r="AD51" i="4"/>
  <c r="AC51" i="4"/>
  <c r="AD50" i="4"/>
  <c r="AC50" i="4"/>
  <c r="AD49" i="4"/>
  <c r="AC49" i="4"/>
  <c r="AD48" i="4"/>
  <c r="AC48" i="4"/>
  <c r="AD47" i="4"/>
  <c r="AC47" i="4"/>
  <c r="AD46" i="4"/>
  <c r="AC46" i="4"/>
  <c r="AD45" i="4"/>
  <c r="AC45" i="4"/>
  <c r="AD44" i="4"/>
  <c r="AC44" i="4"/>
  <c r="AD43" i="4"/>
  <c r="AC43" i="4"/>
  <c r="AD42" i="4"/>
  <c r="AC42" i="4"/>
  <c r="AD41" i="4"/>
  <c r="AC41" i="4"/>
  <c r="AD40" i="4"/>
  <c r="AC40" i="4"/>
  <c r="AD39" i="4"/>
  <c r="AC39" i="4"/>
  <c r="AD38" i="4"/>
  <c r="AC38" i="4"/>
  <c r="AD37" i="4"/>
  <c r="AC37" i="4"/>
  <c r="AD36" i="4"/>
  <c r="AC36" i="4"/>
  <c r="AD35" i="4"/>
  <c r="AC35" i="4"/>
  <c r="AD34" i="4"/>
  <c r="AC34" i="4"/>
  <c r="AD33" i="4"/>
  <c r="AC33" i="4"/>
  <c r="AD32" i="4"/>
  <c r="AC32" i="4"/>
  <c r="AD31" i="4"/>
  <c r="AC31" i="4"/>
  <c r="AD30" i="4"/>
  <c r="AC30" i="4"/>
  <c r="AD29" i="4"/>
  <c r="AC29" i="4"/>
  <c r="AD28" i="4"/>
  <c r="AC28" i="4"/>
  <c r="AD27" i="4"/>
  <c r="AC27" i="4"/>
  <c r="AD26" i="4"/>
  <c r="AC26" i="4"/>
  <c r="AD25" i="4"/>
  <c r="AC25" i="4"/>
  <c r="AD24" i="4"/>
  <c r="AC24" i="4"/>
  <c r="AD23" i="4"/>
  <c r="AC23" i="4"/>
  <c r="AD22" i="4"/>
  <c r="AC22" i="4"/>
  <c r="AD21" i="4"/>
  <c r="AC21" i="4"/>
  <c r="AD20" i="4"/>
  <c r="AC20" i="4"/>
  <c r="AD19" i="4"/>
  <c r="AC19" i="4"/>
  <c r="AD18" i="4"/>
  <c r="AC18" i="4"/>
  <c r="AD17" i="4"/>
  <c r="AC17" i="4"/>
  <c r="AD16" i="4"/>
  <c r="AC16" i="4"/>
  <c r="AD15" i="4"/>
  <c r="AC15" i="4"/>
  <c r="AD14" i="4"/>
  <c r="AC14" i="4"/>
  <c r="AJ299" i="4"/>
  <c r="AJ298" i="4"/>
  <c r="AJ297" i="4"/>
  <c r="AJ296" i="4"/>
  <c r="AJ295" i="4"/>
  <c r="AJ294" i="4"/>
  <c r="AJ293" i="4"/>
  <c r="AJ292" i="4"/>
  <c r="AJ291" i="4"/>
  <c r="AJ290" i="4"/>
  <c r="AJ289" i="4"/>
  <c r="AJ288" i="4"/>
  <c r="AJ287" i="4"/>
  <c r="AJ286" i="4"/>
  <c r="AJ285" i="4"/>
  <c r="AJ284" i="4"/>
  <c r="AJ283" i="4"/>
  <c r="AJ282" i="4"/>
  <c r="AJ281" i="4"/>
  <c r="AJ280" i="4"/>
  <c r="AJ279" i="4"/>
  <c r="AJ278" i="4"/>
  <c r="AJ277" i="4"/>
  <c r="AJ276" i="4"/>
  <c r="AJ275" i="4"/>
  <c r="AJ274" i="4"/>
  <c r="AJ273" i="4"/>
  <c r="AJ272" i="4"/>
  <c r="AJ271" i="4"/>
  <c r="AJ270" i="4"/>
  <c r="AJ269" i="4"/>
  <c r="AJ268" i="4"/>
  <c r="AJ267" i="4"/>
  <c r="AJ266" i="4"/>
  <c r="AJ265" i="4"/>
  <c r="AJ264" i="4"/>
  <c r="AJ263" i="4"/>
  <c r="AJ262" i="4"/>
  <c r="AJ261" i="4"/>
  <c r="AJ260" i="4"/>
  <c r="AJ259" i="4"/>
  <c r="AJ258" i="4"/>
  <c r="AJ257" i="4"/>
  <c r="AJ256" i="4"/>
  <c r="AJ255" i="4"/>
  <c r="AJ254" i="4"/>
  <c r="AJ253" i="4"/>
  <c r="AJ252" i="4"/>
  <c r="AJ251" i="4"/>
  <c r="AJ250" i="4"/>
  <c r="AJ249" i="4"/>
  <c r="AJ248" i="4"/>
  <c r="AJ247" i="4"/>
  <c r="AJ246" i="4"/>
  <c r="AJ245" i="4"/>
  <c r="AJ244" i="4"/>
  <c r="AJ243" i="4"/>
  <c r="AJ242" i="4"/>
  <c r="AJ241" i="4"/>
  <c r="AJ240" i="4"/>
  <c r="AJ239" i="4"/>
  <c r="AJ238" i="4"/>
  <c r="AJ237" i="4"/>
  <c r="AJ236" i="4"/>
  <c r="AJ235" i="4"/>
  <c r="AJ234" i="4"/>
  <c r="AJ233" i="4"/>
  <c r="AJ232" i="4"/>
  <c r="AJ231" i="4"/>
  <c r="AJ230" i="4"/>
  <c r="AJ229" i="4"/>
  <c r="AJ228" i="4"/>
  <c r="AJ227" i="4"/>
  <c r="AJ226" i="4"/>
  <c r="AJ225" i="4"/>
  <c r="AJ224" i="4"/>
  <c r="AJ223" i="4"/>
  <c r="AJ222" i="4"/>
  <c r="AJ221" i="4"/>
  <c r="AJ220" i="4"/>
  <c r="AJ219" i="4"/>
  <c r="AJ218" i="4"/>
  <c r="AJ217" i="4"/>
  <c r="AJ216" i="4"/>
  <c r="AJ215" i="4"/>
  <c r="AJ214" i="4"/>
  <c r="AJ213" i="4"/>
  <c r="AJ212" i="4"/>
  <c r="AJ211" i="4"/>
  <c r="AJ210" i="4"/>
  <c r="AJ209" i="4"/>
  <c r="AJ208" i="4"/>
  <c r="AJ207" i="4"/>
  <c r="AJ206" i="4"/>
  <c r="AJ205" i="4"/>
  <c r="AJ204" i="4"/>
  <c r="AJ203" i="4"/>
  <c r="AJ202" i="4"/>
  <c r="AJ201" i="4"/>
  <c r="AJ200" i="4"/>
  <c r="AJ199" i="4"/>
  <c r="AJ198" i="4"/>
  <c r="AJ197" i="4"/>
  <c r="AJ196" i="4"/>
  <c r="AJ195" i="4"/>
  <c r="AJ194" i="4"/>
  <c r="AJ193" i="4"/>
  <c r="AJ192" i="4"/>
  <c r="AJ191" i="4"/>
  <c r="AJ190" i="4"/>
  <c r="AJ189" i="4"/>
  <c r="AJ188" i="4"/>
  <c r="AJ187" i="4"/>
  <c r="AJ186" i="4"/>
  <c r="AJ185" i="4"/>
  <c r="AJ184" i="4"/>
  <c r="AJ183" i="4"/>
  <c r="AJ182" i="4"/>
  <c r="AJ181" i="4"/>
  <c r="AJ180" i="4"/>
  <c r="AJ179" i="4"/>
  <c r="AJ178" i="4"/>
  <c r="AJ177" i="4"/>
  <c r="AJ176" i="4"/>
  <c r="AJ175" i="4"/>
  <c r="AJ174" i="4"/>
  <c r="AJ173" i="4"/>
  <c r="AJ172" i="4"/>
  <c r="AJ171" i="4"/>
  <c r="AJ170" i="4"/>
  <c r="AJ169" i="4"/>
  <c r="AJ168" i="4"/>
  <c r="AJ167" i="4"/>
  <c r="AJ166" i="4"/>
  <c r="AJ165" i="4"/>
  <c r="AJ164" i="4"/>
  <c r="AJ163" i="4"/>
  <c r="AJ162" i="4"/>
  <c r="AJ161" i="4"/>
  <c r="AJ160" i="4"/>
  <c r="AJ159" i="4"/>
  <c r="AJ158" i="4"/>
  <c r="AJ157" i="4"/>
  <c r="AJ156" i="4"/>
  <c r="AJ155" i="4"/>
  <c r="AJ154" i="4"/>
  <c r="AJ153" i="4"/>
  <c r="AJ152" i="4"/>
  <c r="AJ151" i="4"/>
  <c r="AJ150" i="4"/>
  <c r="AJ149" i="4"/>
  <c r="AJ148" i="4"/>
  <c r="AJ147" i="4"/>
  <c r="AJ146" i="4"/>
  <c r="AJ145" i="4"/>
  <c r="AJ144" i="4"/>
  <c r="AJ143" i="4"/>
  <c r="AJ142" i="4"/>
  <c r="AJ141" i="4"/>
  <c r="AJ140" i="4"/>
  <c r="AJ139" i="4"/>
  <c r="AJ138" i="4"/>
  <c r="AJ137" i="4"/>
  <c r="AJ136" i="4"/>
  <c r="AJ135" i="4"/>
  <c r="AJ134" i="4"/>
  <c r="AJ133" i="4"/>
  <c r="AJ132" i="4"/>
  <c r="AJ131" i="4"/>
  <c r="AJ130" i="4"/>
  <c r="AJ129" i="4"/>
  <c r="AJ128" i="4"/>
  <c r="AJ127" i="4"/>
  <c r="AJ126" i="4"/>
  <c r="AJ125" i="4"/>
  <c r="AJ124" i="4"/>
  <c r="AJ123" i="4"/>
  <c r="AJ122" i="4"/>
  <c r="AJ121" i="4"/>
  <c r="AJ120" i="4"/>
  <c r="AJ119" i="4"/>
  <c r="AJ118" i="4"/>
  <c r="AJ117" i="4"/>
  <c r="AJ116" i="4"/>
  <c r="AJ115" i="4"/>
  <c r="AJ114" i="4"/>
  <c r="AJ113" i="4"/>
  <c r="AJ112" i="4"/>
  <c r="AJ111" i="4"/>
  <c r="AJ110" i="4"/>
  <c r="AJ109" i="4"/>
  <c r="AJ108" i="4"/>
  <c r="AJ107" i="4"/>
  <c r="AJ106" i="4"/>
  <c r="AJ105" i="4"/>
  <c r="AJ104" i="4"/>
  <c r="AJ103" i="4"/>
  <c r="AJ102" i="4"/>
  <c r="AJ101" i="4"/>
  <c r="AJ100" i="4"/>
  <c r="AJ99" i="4"/>
  <c r="AJ98" i="4"/>
  <c r="AJ97" i="4"/>
  <c r="AJ96" i="4"/>
  <c r="AJ95" i="4"/>
  <c r="AJ94" i="4"/>
  <c r="AJ93" i="4"/>
  <c r="AJ92" i="4"/>
  <c r="AJ91" i="4"/>
  <c r="AJ90" i="4"/>
  <c r="AJ89" i="4"/>
  <c r="AJ88" i="4"/>
  <c r="AJ87" i="4"/>
  <c r="AJ86" i="4"/>
  <c r="AJ85" i="4"/>
  <c r="AJ84" i="4"/>
  <c r="AJ83" i="4"/>
  <c r="AJ82" i="4"/>
  <c r="AJ81" i="4"/>
  <c r="AJ80" i="4"/>
  <c r="AJ79" i="4"/>
  <c r="AJ78" i="4"/>
  <c r="AJ77" i="4"/>
  <c r="AJ76" i="4"/>
  <c r="AJ75" i="4"/>
  <c r="AJ74" i="4"/>
  <c r="AJ73" i="4"/>
  <c r="AJ72" i="4"/>
  <c r="AJ71" i="4"/>
  <c r="AJ70" i="4"/>
  <c r="AJ69" i="4"/>
  <c r="AJ68" i="4"/>
  <c r="AJ67" i="4"/>
  <c r="AJ66" i="4"/>
  <c r="AJ65" i="4"/>
  <c r="AJ64" i="4"/>
  <c r="AJ63" i="4"/>
  <c r="AJ62" i="4"/>
  <c r="AJ61" i="4"/>
  <c r="AJ60" i="4"/>
  <c r="AJ59" i="4"/>
  <c r="AJ58" i="4"/>
  <c r="AJ57" i="4"/>
  <c r="AJ56" i="4"/>
  <c r="AJ55" i="4"/>
  <c r="AJ54" i="4"/>
  <c r="AJ53" i="4"/>
  <c r="AJ52" i="4"/>
  <c r="AJ51" i="4"/>
  <c r="AJ50" i="4"/>
  <c r="AJ49" i="4"/>
  <c r="AJ48" i="4"/>
  <c r="AJ47" i="4"/>
  <c r="AJ46" i="4"/>
  <c r="AJ45" i="4"/>
  <c r="AJ44" i="4"/>
  <c r="AJ43" i="4"/>
  <c r="AJ42" i="4"/>
  <c r="AJ41" i="4"/>
  <c r="AJ40" i="4"/>
  <c r="AJ39" i="4"/>
  <c r="AJ38" i="4"/>
  <c r="AJ37" i="4"/>
  <c r="AJ36" i="4"/>
  <c r="AJ35" i="4"/>
  <c r="AJ34" i="4"/>
  <c r="AJ33" i="4"/>
  <c r="AJ32" i="4"/>
  <c r="AJ31" i="4"/>
  <c r="AJ30" i="4"/>
  <c r="AJ29" i="4"/>
  <c r="AJ28" i="4"/>
  <c r="AJ27" i="4"/>
  <c r="AJ26" i="4"/>
  <c r="AJ25" i="4"/>
  <c r="AJ24" i="4"/>
  <c r="AJ23" i="4"/>
  <c r="AJ22" i="4"/>
  <c r="AJ21" i="4"/>
  <c r="AJ20" i="4"/>
  <c r="AJ19" i="4"/>
  <c r="AJ18" i="4"/>
  <c r="AJ17" i="4"/>
  <c r="AJ16" i="4"/>
  <c r="AJ15" i="4"/>
  <c r="AJ14" i="4"/>
  <c r="B1" i="3" l="1"/>
  <c r="C1" i="3" s="1"/>
  <c r="D1" i="3" s="1"/>
  <c r="E1" i="3" s="1"/>
  <c r="F1" i="3" s="1"/>
  <c r="G1" i="3" s="1"/>
  <c r="H1" i="3" s="1"/>
  <c r="I1" i="3" s="1"/>
  <c r="J1" i="3" s="1"/>
  <c r="K1" i="3" s="1"/>
  <c r="L1" i="3" s="1"/>
  <c r="M1" i="3" s="1"/>
  <c r="N1" i="3" s="1"/>
  <c r="K299" i="4" l="1"/>
  <c r="K298" i="4"/>
  <c r="K297" i="4"/>
  <c r="K296" i="4"/>
  <c r="K295" i="4"/>
  <c r="K294" i="4"/>
  <c r="K293" i="4"/>
  <c r="K292" i="4"/>
  <c r="K291" i="4"/>
  <c r="K290" i="4"/>
  <c r="K289" i="4"/>
  <c r="K288" i="4"/>
  <c r="K287" i="4"/>
  <c r="K286" i="4"/>
  <c r="K285" i="4"/>
  <c r="K284" i="4"/>
  <c r="K283" i="4"/>
  <c r="K282" i="4"/>
  <c r="K281" i="4"/>
  <c r="K280" i="4"/>
  <c r="K279" i="4"/>
  <c r="K278" i="4"/>
  <c r="K277" i="4"/>
  <c r="K276" i="4"/>
  <c r="K275" i="4"/>
  <c r="K274" i="4"/>
  <c r="K273" i="4"/>
  <c r="K272" i="4"/>
  <c r="K271" i="4"/>
  <c r="K270" i="4"/>
  <c r="K269" i="4"/>
  <c r="K268" i="4"/>
  <c r="K267" i="4"/>
  <c r="K266" i="4"/>
  <c r="K265" i="4"/>
  <c r="K264" i="4"/>
  <c r="K263" i="4"/>
  <c r="K262" i="4"/>
  <c r="K261" i="4"/>
  <c r="K260" i="4"/>
  <c r="K259" i="4"/>
  <c r="K258" i="4"/>
  <c r="K257" i="4"/>
  <c r="K256" i="4"/>
  <c r="K255" i="4"/>
  <c r="K254" i="4"/>
  <c r="K253" i="4"/>
  <c r="K252" i="4"/>
  <c r="K251" i="4"/>
  <c r="K250" i="4"/>
  <c r="K249" i="4"/>
  <c r="K248" i="4"/>
  <c r="K247" i="4"/>
  <c r="K246" i="4"/>
  <c r="K245" i="4"/>
  <c r="K244" i="4"/>
  <c r="K243" i="4"/>
  <c r="K242" i="4"/>
  <c r="K241" i="4"/>
  <c r="K240" i="4"/>
  <c r="K239" i="4"/>
  <c r="K238" i="4"/>
  <c r="K237" i="4"/>
  <c r="K236" i="4"/>
  <c r="K235" i="4"/>
  <c r="K234" i="4"/>
  <c r="K233" i="4"/>
  <c r="K232" i="4"/>
  <c r="K231" i="4"/>
  <c r="K230" i="4"/>
  <c r="K229" i="4"/>
  <c r="K228" i="4"/>
  <c r="K227" i="4"/>
  <c r="K226" i="4"/>
  <c r="K225" i="4"/>
  <c r="K224" i="4"/>
  <c r="K223" i="4"/>
  <c r="K222" i="4"/>
  <c r="K221" i="4"/>
  <c r="K220" i="4"/>
  <c r="K219" i="4"/>
  <c r="K218" i="4"/>
  <c r="K217" i="4"/>
  <c r="K216" i="4"/>
  <c r="K215" i="4"/>
  <c r="K214" i="4"/>
  <c r="K213" i="4"/>
  <c r="K212" i="4"/>
  <c r="K211" i="4"/>
  <c r="K210" i="4"/>
  <c r="K209" i="4"/>
  <c r="K208" i="4"/>
  <c r="K207" i="4"/>
  <c r="K206" i="4"/>
  <c r="K205" i="4"/>
  <c r="K204" i="4"/>
  <c r="K203" i="4"/>
  <c r="K202" i="4"/>
  <c r="K201" i="4"/>
  <c r="K200" i="4"/>
  <c r="K199" i="4"/>
  <c r="K198" i="4"/>
  <c r="K197" i="4"/>
  <c r="K196" i="4"/>
  <c r="K195" i="4"/>
  <c r="K194" i="4"/>
  <c r="K193" i="4"/>
  <c r="K192" i="4"/>
  <c r="K191" i="4"/>
  <c r="K190" i="4"/>
  <c r="K189" i="4"/>
  <c r="K188" i="4"/>
  <c r="K187" i="4"/>
  <c r="K186" i="4"/>
  <c r="K185" i="4"/>
  <c r="K184" i="4"/>
  <c r="K183" i="4"/>
  <c r="K182" i="4"/>
  <c r="K181" i="4"/>
  <c r="K180" i="4"/>
  <c r="K179" i="4"/>
  <c r="K178" i="4"/>
  <c r="K177" i="4"/>
  <c r="K176" i="4"/>
  <c r="K175" i="4"/>
  <c r="K174" i="4"/>
  <c r="K173" i="4"/>
  <c r="K172" i="4"/>
  <c r="K171" i="4"/>
  <c r="K170" i="4"/>
  <c r="K169" i="4"/>
  <c r="K168" i="4"/>
  <c r="K167" i="4"/>
  <c r="K166" i="4"/>
  <c r="K165" i="4"/>
  <c r="K164" i="4"/>
  <c r="K163" i="4"/>
  <c r="K162" i="4"/>
  <c r="K161" i="4"/>
  <c r="K160" i="4"/>
  <c r="K159" i="4"/>
  <c r="K158" i="4"/>
  <c r="K157" i="4"/>
  <c r="K156" i="4"/>
  <c r="K155" i="4"/>
  <c r="K154" i="4"/>
  <c r="K153" i="4"/>
  <c r="K152" i="4"/>
  <c r="K151" i="4"/>
  <c r="K150" i="4"/>
  <c r="K149" i="4"/>
  <c r="K148" i="4"/>
  <c r="K147" i="4"/>
  <c r="K146" i="4"/>
  <c r="K145" i="4"/>
  <c r="K144" i="4"/>
  <c r="K143" i="4"/>
  <c r="K142" i="4"/>
  <c r="K141" i="4"/>
  <c r="K140" i="4"/>
  <c r="K139" i="4"/>
  <c r="K138" i="4"/>
  <c r="K137" i="4"/>
  <c r="K136" i="4"/>
  <c r="K135" i="4"/>
  <c r="K134" i="4"/>
  <c r="K133" i="4"/>
  <c r="K132" i="4"/>
  <c r="K131" i="4"/>
  <c r="K130" i="4"/>
  <c r="K129" i="4"/>
  <c r="K128" i="4"/>
  <c r="K127" i="4"/>
  <c r="K126" i="4"/>
  <c r="K125" i="4"/>
  <c r="K124" i="4"/>
  <c r="K123" i="4"/>
  <c r="K122" i="4"/>
  <c r="K121" i="4"/>
  <c r="K120" i="4"/>
  <c r="K119" i="4"/>
  <c r="K118" i="4"/>
  <c r="K117" i="4"/>
  <c r="K116" i="4"/>
  <c r="K115" i="4"/>
  <c r="K114" i="4"/>
  <c r="K113" i="4"/>
  <c r="K112" i="4"/>
  <c r="K111" i="4"/>
  <c r="K110" i="4"/>
  <c r="K109" i="4"/>
  <c r="K108" i="4"/>
  <c r="K107" i="4"/>
  <c r="K106" i="4"/>
  <c r="K105" i="4"/>
  <c r="K104" i="4"/>
  <c r="K103" i="4"/>
  <c r="K102" i="4"/>
  <c r="K101" i="4"/>
  <c r="K100" i="4"/>
  <c r="K99" i="4"/>
  <c r="K98" i="4"/>
  <c r="K97" i="4"/>
  <c r="K96" i="4"/>
  <c r="K95" i="4"/>
  <c r="K94" i="4"/>
  <c r="K93" i="4"/>
  <c r="K92" i="4"/>
  <c r="K91" i="4"/>
  <c r="K90" i="4"/>
  <c r="K89" i="4"/>
  <c r="K88" i="4"/>
  <c r="K87" i="4"/>
  <c r="K86" i="4"/>
  <c r="K85" i="4"/>
  <c r="K84" i="4"/>
  <c r="K83" i="4"/>
  <c r="K82" i="4"/>
  <c r="K81" i="4"/>
  <c r="K80" i="4"/>
  <c r="K79" i="4"/>
  <c r="K78" i="4"/>
  <c r="K77" i="4"/>
  <c r="K76" i="4"/>
  <c r="K75" i="4"/>
  <c r="K74" i="4"/>
  <c r="K73" i="4"/>
  <c r="K72" i="4"/>
  <c r="K71" i="4"/>
  <c r="K70" i="4"/>
  <c r="K69" i="4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D299" i="4"/>
  <c r="C299" i="4"/>
  <c r="B299" i="4"/>
  <c r="D298" i="4"/>
  <c r="C298" i="4"/>
  <c r="B298" i="4"/>
  <c r="D297" i="4"/>
  <c r="C297" i="4"/>
  <c r="B297" i="4"/>
  <c r="D296" i="4"/>
  <c r="C296" i="4"/>
  <c r="B296" i="4"/>
  <c r="D295" i="4"/>
  <c r="C295" i="4"/>
  <c r="B295" i="4"/>
  <c r="D294" i="4"/>
  <c r="C294" i="4"/>
  <c r="B294" i="4"/>
  <c r="D293" i="4"/>
  <c r="C293" i="4"/>
  <c r="B293" i="4"/>
  <c r="D292" i="4"/>
  <c r="C292" i="4"/>
  <c r="B292" i="4"/>
  <c r="D291" i="4"/>
  <c r="C291" i="4"/>
  <c r="B291" i="4"/>
  <c r="D290" i="4"/>
  <c r="C290" i="4"/>
  <c r="B290" i="4"/>
  <c r="D289" i="4"/>
  <c r="C289" i="4"/>
  <c r="B289" i="4"/>
  <c r="D288" i="4"/>
  <c r="C288" i="4"/>
  <c r="B288" i="4"/>
  <c r="D287" i="4"/>
  <c r="C287" i="4"/>
  <c r="B287" i="4"/>
  <c r="D286" i="4"/>
  <c r="C286" i="4"/>
  <c r="B286" i="4"/>
  <c r="D285" i="4"/>
  <c r="C285" i="4"/>
  <c r="B285" i="4"/>
  <c r="D284" i="4"/>
  <c r="C284" i="4"/>
  <c r="B284" i="4"/>
  <c r="D283" i="4"/>
  <c r="C283" i="4"/>
  <c r="B283" i="4"/>
  <c r="D282" i="4"/>
  <c r="C282" i="4"/>
  <c r="B282" i="4"/>
  <c r="D281" i="4"/>
  <c r="C281" i="4"/>
  <c r="B281" i="4"/>
  <c r="D280" i="4"/>
  <c r="C280" i="4"/>
  <c r="B280" i="4"/>
  <c r="D279" i="4"/>
  <c r="C279" i="4"/>
  <c r="B279" i="4"/>
  <c r="D278" i="4"/>
  <c r="C278" i="4"/>
  <c r="B278" i="4"/>
  <c r="D277" i="4"/>
  <c r="C277" i="4"/>
  <c r="B277" i="4"/>
  <c r="D276" i="4"/>
  <c r="C276" i="4"/>
  <c r="B276" i="4"/>
  <c r="D275" i="4"/>
  <c r="C275" i="4"/>
  <c r="B275" i="4"/>
  <c r="D274" i="4"/>
  <c r="C274" i="4"/>
  <c r="B274" i="4"/>
  <c r="D273" i="4"/>
  <c r="C273" i="4"/>
  <c r="B273" i="4"/>
  <c r="D272" i="4"/>
  <c r="C272" i="4"/>
  <c r="B272" i="4"/>
  <c r="D271" i="4"/>
  <c r="C271" i="4"/>
  <c r="B271" i="4"/>
  <c r="D270" i="4"/>
  <c r="C270" i="4"/>
  <c r="B270" i="4"/>
  <c r="D269" i="4"/>
  <c r="C269" i="4"/>
  <c r="B269" i="4"/>
  <c r="D268" i="4"/>
  <c r="C268" i="4"/>
  <c r="B268" i="4"/>
  <c r="D267" i="4"/>
  <c r="C267" i="4"/>
  <c r="B267" i="4"/>
  <c r="D266" i="4"/>
  <c r="C266" i="4"/>
  <c r="B266" i="4"/>
  <c r="D265" i="4"/>
  <c r="C265" i="4"/>
  <c r="B265" i="4"/>
  <c r="D264" i="4"/>
  <c r="C264" i="4"/>
  <c r="B264" i="4"/>
  <c r="D263" i="4"/>
  <c r="C263" i="4"/>
  <c r="B263" i="4"/>
  <c r="D262" i="4"/>
  <c r="C262" i="4"/>
  <c r="B262" i="4"/>
  <c r="D261" i="4"/>
  <c r="C261" i="4"/>
  <c r="B261" i="4"/>
  <c r="D260" i="4"/>
  <c r="C260" i="4"/>
  <c r="B260" i="4"/>
  <c r="D259" i="4"/>
  <c r="C259" i="4"/>
  <c r="B259" i="4"/>
  <c r="D258" i="4"/>
  <c r="C258" i="4"/>
  <c r="B258" i="4"/>
  <c r="D257" i="4"/>
  <c r="C257" i="4"/>
  <c r="B257" i="4"/>
  <c r="D256" i="4"/>
  <c r="C256" i="4"/>
  <c r="B256" i="4"/>
  <c r="D255" i="4"/>
  <c r="C255" i="4"/>
  <c r="B255" i="4"/>
  <c r="D254" i="4"/>
  <c r="C254" i="4"/>
  <c r="B254" i="4"/>
  <c r="D253" i="4"/>
  <c r="C253" i="4"/>
  <c r="B253" i="4"/>
  <c r="D252" i="4"/>
  <c r="C252" i="4"/>
  <c r="B252" i="4"/>
  <c r="D251" i="4"/>
  <c r="C251" i="4"/>
  <c r="B251" i="4"/>
  <c r="D250" i="4"/>
  <c r="C250" i="4"/>
  <c r="B250" i="4"/>
  <c r="D249" i="4"/>
  <c r="C249" i="4"/>
  <c r="B249" i="4"/>
  <c r="D248" i="4"/>
  <c r="C248" i="4"/>
  <c r="B248" i="4"/>
  <c r="D247" i="4"/>
  <c r="C247" i="4"/>
  <c r="B247" i="4"/>
  <c r="D246" i="4"/>
  <c r="C246" i="4"/>
  <c r="B246" i="4"/>
  <c r="D245" i="4"/>
  <c r="C245" i="4"/>
  <c r="B245" i="4"/>
  <c r="D244" i="4"/>
  <c r="C244" i="4"/>
  <c r="B244" i="4"/>
  <c r="D243" i="4"/>
  <c r="C243" i="4"/>
  <c r="B243" i="4"/>
  <c r="D242" i="4"/>
  <c r="C242" i="4"/>
  <c r="B242" i="4"/>
  <c r="D241" i="4"/>
  <c r="C241" i="4"/>
  <c r="B241" i="4"/>
  <c r="D240" i="4"/>
  <c r="C240" i="4"/>
  <c r="B240" i="4"/>
  <c r="D239" i="4"/>
  <c r="C239" i="4"/>
  <c r="B239" i="4"/>
  <c r="D238" i="4"/>
  <c r="C238" i="4"/>
  <c r="B238" i="4"/>
  <c r="D237" i="4"/>
  <c r="C237" i="4"/>
  <c r="B237" i="4"/>
  <c r="D236" i="4"/>
  <c r="C236" i="4"/>
  <c r="B236" i="4"/>
  <c r="D235" i="4"/>
  <c r="C235" i="4"/>
  <c r="B235" i="4"/>
  <c r="D234" i="4"/>
  <c r="C234" i="4"/>
  <c r="B234" i="4"/>
  <c r="D233" i="4"/>
  <c r="C233" i="4"/>
  <c r="B233" i="4"/>
  <c r="D232" i="4"/>
  <c r="C232" i="4"/>
  <c r="B232" i="4"/>
  <c r="D231" i="4"/>
  <c r="C231" i="4"/>
  <c r="B231" i="4"/>
  <c r="D230" i="4"/>
  <c r="C230" i="4"/>
  <c r="B230" i="4"/>
  <c r="D229" i="4"/>
  <c r="C229" i="4"/>
  <c r="B229" i="4"/>
  <c r="D228" i="4"/>
  <c r="C228" i="4"/>
  <c r="B228" i="4"/>
  <c r="D227" i="4"/>
  <c r="C227" i="4"/>
  <c r="B227" i="4"/>
  <c r="D226" i="4"/>
  <c r="C226" i="4"/>
  <c r="B226" i="4"/>
  <c r="D225" i="4"/>
  <c r="C225" i="4"/>
  <c r="B225" i="4"/>
  <c r="D224" i="4"/>
  <c r="C224" i="4"/>
  <c r="B224" i="4"/>
  <c r="D223" i="4"/>
  <c r="C223" i="4"/>
  <c r="B223" i="4"/>
  <c r="D222" i="4"/>
  <c r="C222" i="4"/>
  <c r="B222" i="4"/>
  <c r="D221" i="4"/>
  <c r="C221" i="4"/>
  <c r="B221" i="4"/>
  <c r="D220" i="4"/>
  <c r="C220" i="4"/>
  <c r="B220" i="4"/>
  <c r="D219" i="4"/>
  <c r="C219" i="4"/>
  <c r="B219" i="4"/>
  <c r="D218" i="4"/>
  <c r="C218" i="4"/>
  <c r="B218" i="4"/>
  <c r="D217" i="4"/>
  <c r="C217" i="4"/>
  <c r="B217" i="4"/>
  <c r="D216" i="4"/>
  <c r="C216" i="4"/>
  <c r="B216" i="4"/>
  <c r="D215" i="4"/>
  <c r="C215" i="4"/>
  <c r="B215" i="4"/>
  <c r="D214" i="4"/>
  <c r="C214" i="4"/>
  <c r="B214" i="4"/>
  <c r="D213" i="4"/>
  <c r="C213" i="4"/>
  <c r="B213" i="4"/>
  <c r="D212" i="4"/>
  <c r="C212" i="4"/>
  <c r="B212" i="4"/>
  <c r="D211" i="4"/>
  <c r="C211" i="4"/>
  <c r="B211" i="4"/>
  <c r="D210" i="4"/>
  <c r="C210" i="4"/>
  <c r="B210" i="4"/>
  <c r="D209" i="4"/>
  <c r="C209" i="4"/>
  <c r="B209" i="4"/>
  <c r="D208" i="4"/>
  <c r="C208" i="4"/>
  <c r="B208" i="4"/>
  <c r="D207" i="4"/>
  <c r="C207" i="4"/>
  <c r="B207" i="4"/>
  <c r="D206" i="4"/>
  <c r="C206" i="4"/>
  <c r="B206" i="4"/>
  <c r="D205" i="4"/>
  <c r="C205" i="4"/>
  <c r="B205" i="4"/>
  <c r="D204" i="4"/>
  <c r="C204" i="4"/>
  <c r="B204" i="4"/>
  <c r="D203" i="4"/>
  <c r="C203" i="4"/>
  <c r="B203" i="4"/>
  <c r="D202" i="4"/>
  <c r="C202" i="4"/>
  <c r="B202" i="4"/>
  <c r="D201" i="4"/>
  <c r="C201" i="4"/>
  <c r="B201" i="4"/>
  <c r="D200" i="4"/>
  <c r="C200" i="4"/>
  <c r="B200" i="4"/>
  <c r="D199" i="4"/>
  <c r="C199" i="4"/>
  <c r="B199" i="4"/>
  <c r="D198" i="4"/>
  <c r="C198" i="4"/>
  <c r="B198" i="4"/>
  <c r="D197" i="4"/>
  <c r="C197" i="4"/>
  <c r="B197" i="4"/>
  <c r="D196" i="4"/>
  <c r="C196" i="4"/>
  <c r="B196" i="4"/>
  <c r="D195" i="4"/>
  <c r="C195" i="4"/>
  <c r="B195" i="4"/>
  <c r="D194" i="4"/>
  <c r="C194" i="4"/>
  <c r="B194" i="4"/>
  <c r="D193" i="4"/>
  <c r="C193" i="4"/>
  <c r="B193" i="4"/>
  <c r="D192" i="4"/>
  <c r="C192" i="4"/>
  <c r="B192" i="4"/>
  <c r="D191" i="4"/>
  <c r="C191" i="4"/>
  <c r="B191" i="4"/>
  <c r="D190" i="4"/>
  <c r="C190" i="4"/>
  <c r="B190" i="4"/>
  <c r="D189" i="4"/>
  <c r="C189" i="4"/>
  <c r="B189" i="4"/>
  <c r="D188" i="4"/>
  <c r="C188" i="4"/>
  <c r="B188" i="4"/>
  <c r="D187" i="4"/>
  <c r="C187" i="4"/>
  <c r="B187" i="4"/>
  <c r="D186" i="4"/>
  <c r="C186" i="4"/>
  <c r="B186" i="4"/>
  <c r="D185" i="4"/>
  <c r="C185" i="4"/>
  <c r="B185" i="4"/>
  <c r="D184" i="4"/>
  <c r="C184" i="4"/>
  <c r="B184" i="4"/>
  <c r="D183" i="4"/>
  <c r="C183" i="4"/>
  <c r="B183" i="4"/>
  <c r="D182" i="4"/>
  <c r="C182" i="4"/>
  <c r="B182" i="4"/>
  <c r="D181" i="4"/>
  <c r="C181" i="4"/>
  <c r="B181" i="4"/>
  <c r="D180" i="4"/>
  <c r="C180" i="4"/>
  <c r="B180" i="4"/>
  <c r="D179" i="4"/>
  <c r="C179" i="4"/>
  <c r="B179" i="4"/>
  <c r="D178" i="4"/>
  <c r="C178" i="4"/>
  <c r="B178" i="4"/>
  <c r="D177" i="4"/>
  <c r="C177" i="4"/>
  <c r="B177" i="4"/>
  <c r="D176" i="4"/>
  <c r="C176" i="4"/>
  <c r="B176" i="4"/>
  <c r="D175" i="4"/>
  <c r="C175" i="4"/>
  <c r="B175" i="4"/>
  <c r="D174" i="4"/>
  <c r="C174" i="4"/>
  <c r="B174" i="4"/>
  <c r="D173" i="4"/>
  <c r="C173" i="4"/>
  <c r="B173" i="4"/>
  <c r="D172" i="4"/>
  <c r="C172" i="4"/>
  <c r="B172" i="4"/>
  <c r="D171" i="4"/>
  <c r="C171" i="4"/>
  <c r="B171" i="4"/>
  <c r="D170" i="4"/>
  <c r="C170" i="4"/>
  <c r="B170" i="4"/>
  <c r="D169" i="4"/>
  <c r="C169" i="4"/>
  <c r="B169" i="4"/>
  <c r="D168" i="4"/>
  <c r="C168" i="4"/>
  <c r="B168" i="4"/>
  <c r="D167" i="4"/>
  <c r="C167" i="4"/>
  <c r="B167" i="4"/>
  <c r="D166" i="4"/>
  <c r="C166" i="4"/>
  <c r="B166" i="4"/>
  <c r="D165" i="4"/>
  <c r="C165" i="4"/>
  <c r="B165" i="4"/>
  <c r="D164" i="4"/>
  <c r="C164" i="4"/>
  <c r="B164" i="4"/>
  <c r="D163" i="4"/>
  <c r="C163" i="4"/>
  <c r="B163" i="4"/>
  <c r="D162" i="4"/>
  <c r="C162" i="4"/>
  <c r="B162" i="4"/>
  <c r="D161" i="4"/>
  <c r="C161" i="4"/>
  <c r="B161" i="4"/>
  <c r="D160" i="4"/>
  <c r="C160" i="4"/>
  <c r="B160" i="4"/>
  <c r="D159" i="4"/>
  <c r="C159" i="4"/>
  <c r="B159" i="4"/>
  <c r="D158" i="4"/>
  <c r="C158" i="4"/>
  <c r="B158" i="4"/>
  <c r="D157" i="4"/>
  <c r="C157" i="4"/>
  <c r="B157" i="4"/>
  <c r="D156" i="4"/>
  <c r="C156" i="4"/>
  <c r="B156" i="4"/>
  <c r="D155" i="4"/>
  <c r="C155" i="4"/>
  <c r="B155" i="4"/>
  <c r="D154" i="4"/>
  <c r="C154" i="4"/>
  <c r="B154" i="4"/>
  <c r="D153" i="4"/>
  <c r="C153" i="4"/>
  <c r="B153" i="4"/>
  <c r="D152" i="4"/>
  <c r="C152" i="4"/>
  <c r="B152" i="4"/>
  <c r="D151" i="4"/>
  <c r="C151" i="4"/>
  <c r="B151" i="4"/>
  <c r="D150" i="4"/>
  <c r="C150" i="4"/>
  <c r="B150" i="4"/>
  <c r="D149" i="4"/>
  <c r="C149" i="4"/>
  <c r="B149" i="4"/>
  <c r="D148" i="4"/>
  <c r="C148" i="4"/>
  <c r="B148" i="4"/>
  <c r="D147" i="4"/>
  <c r="C147" i="4"/>
  <c r="B147" i="4"/>
  <c r="D146" i="4"/>
  <c r="C146" i="4"/>
  <c r="B146" i="4"/>
  <c r="D145" i="4"/>
  <c r="C145" i="4"/>
  <c r="B145" i="4"/>
  <c r="D144" i="4"/>
  <c r="C144" i="4"/>
  <c r="B144" i="4"/>
  <c r="D143" i="4"/>
  <c r="C143" i="4"/>
  <c r="B143" i="4"/>
  <c r="D142" i="4"/>
  <c r="C142" i="4"/>
  <c r="B142" i="4"/>
  <c r="D141" i="4"/>
  <c r="C141" i="4"/>
  <c r="B141" i="4"/>
  <c r="D140" i="4"/>
  <c r="C140" i="4"/>
  <c r="B140" i="4"/>
  <c r="D139" i="4"/>
  <c r="C139" i="4"/>
  <c r="B139" i="4"/>
  <c r="D138" i="4"/>
  <c r="C138" i="4"/>
  <c r="B138" i="4"/>
  <c r="D137" i="4"/>
  <c r="C137" i="4"/>
  <c r="B137" i="4"/>
  <c r="D136" i="4"/>
  <c r="C136" i="4"/>
  <c r="B136" i="4"/>
  <c r="D135" i="4"/>
  <c r="C135" i="4"/>
  <c r="B135" i="4"/>
  <c r="D134" i="4"/>
  <c r="C134" i="4"/>
  <c r="B134" i="4"/>
  <c r="D133" i="4"/>
  <c r="C133" i="4"/>
  <c r="B133" i="4"/>
  <c r="D132" i="4"/>
  <c r="C132" i="4"/>
  <c r="B132" i="4"/>
  <c r="D131" i="4"/>
  <c r="C131" i="4"/>
  <c r="B131" i="4"/>
  <c r="D130" i="4"/>
  <c r="C130" i="4"/>
  <c r="B130" i="4"/>
  <c r="D129" i="4"/>
  <c r="C129" i="4"/>
  <c r="B129" i="4"/>
  <c r="D128" i="4"/>
  <c r="C128" i="4"/>
  <c r="B128" i="4"/>
  <c r="D127" i="4"/>
  <c r="C127" i="4"/>
  <c r="B127" i="4"/>
  <c r="D126" i="4"/>
  <c r="C126" i="4"/>
  <c r="B126" i="4"/>
  <c r="D125" i="4"/>
  <c r="C125" i="4"/>
  <c r="B125" i="4"/>
  <c r="D124" i="4"/>
  <c r="C124" i="4"/>
  <c r="B124" i="4"/>
  <c r="D123" i="4"/>
  <c r="C123" i="4"/>
  <c r="B123" i="4"/>
  <c r="D122" i="4"/>
  <c r="C122" i="4"/>
  <c r="B122" i="4"/>
  <c r="D121" i="4"/>
  <c r="C121" i="4"/>
  <c r="B121" i="4"/>
  <c r="D120" i="4"/>
  <c r="C120" i="4"/>
  <c r="B120" i="4"/>
  <c r="D119" i="4"/>
  <c r="C119" i="4"/>
  <c r="B119" i="4"/>
  <c r="D118" i="4"/>
  <c r="C118" i="4"/>
  <c r="B118" i="4"/>
  <c r="D117" i="4"/>
  <c r="C117" i="4"/>
  <c r="B117" i="4"/>
  <c r="D116" i="4"/>
  <c r="C116" i="4"/>
  <c r="B116" i="4"/>
  <c r="D115" i="4"/>
  <c r="C115" i="4"/>
  <c r="B115" i="4"/>
  <c r="D114" i="4"/>
  <c r="C114" i="4"/>
  <c r="B114" i="4"/>
  <c r="D113" i="4"/>
  <c r="C113" i="4"/>
  <c r="B113" i="4"/>
  <c r="D112" i="4"/>
  <c r="C112" i="4"/>
  <c r="B112" i="4"/>
  <c r="D111" i="4"/>
  <c r="C111" i="4"/>
  <c r="B111" i="4"/>
  <c r="D110" i="4"/>
  <c r="C110" i="4"/>
  <c r="B110" i="4"/>
  <c r="D109" i="4"/>
  <c r="C109" i="4"/>
  <c r="B109" i="4"/>
  <c r="D108" i="4"/>
  <c r="C108" i="4"/>
  <c r="B108" i="4"/>
  <c r="D107" i="4"/>
  <c r="C107" i="4"/>
  <c r="B107" i="4"/>
  <c r="D106" i="4"/>
  <c r="C106" i="4"/>
  <c r="B106" i="4"/>
  <c r="D105" i="4"/>
  <c r="C105" i="4"/>
  <c r="B105" i="4"/>
  <c r="D104" i="4"/>
  <c r="C104" i="4"/>
  <c r="B104" i="4"/>
  <c r="D103" i="4"/>
  <c r="C103" i="4"/>
  <c r="B103" i="4"/>
  <c r="D102" i="4"/>
  <c r="C102" i="4"/>
  <c r="B102" i="4"/>
  <c r="D101" i="4"/>
  <c r="C101" i="4"/>
  <c r="B101" i="4"/>
  <c r="D100" i="4"/>
  <c r="C100" i="4"/>
  <c r="B100" i="4"/>
  <c r="D99" i="4"/>
  <c r="C99" i="4"/>
  <c r="B99" i="4"/>
  <c r="D98" i="4"/>
  <c r="C98" i="4"/>
  <c r="B98" i="4"/>
  <c r="D97" i="4"/>
  <c r="C97" i="4"/>
  <c r="B97" i="4"/>
  <c r="D96" i="4"/>
  <c r="C96" i="4"/>
  <c r="B96" i="4"/>
  <c r="D95" i="4"/>
  <c r="C95" i="4"/>
  <c r="B95" i="4"/>
  <c r="D94" i="4"/>
  <c r="C94" i="4"/>
  <c r="B94" i="4"/>
  <c r="D93" i="4"/>
  <c r="C93" i="4"/>
  <c r="B93" i="4"/>
  <c r="D92" i="4"/>
  <c r="C92" i="4"/>
  <c r="B92" i="4"/>
  <c r="D91" i="4"/>
  <c r="C91" i="4"/>
  <c r="B91" i="4"/>
  <c r="D90" i="4"/>
  <c r="C90" i="4"/>
  <c r="B90" i="4"/>
  <c r="D89" i="4"/>
  <c r="C89" i="4"/>
  <c r="B89" i="4"/>
  <c r="D88" i="4"/>
  <c r="C88" i="4"/>
  <c r="B88" i="4"/>
  <c r="D87" i="4"/>
  <c r="C87" i="4"/>
  <c r="B87" i="4"/>
  <c r="D86" i="4"/>
  <c r="C86" i="4"/>
  <c r="B86" i="4"/>
  <c r="D85" i="4"/>
  <c r="C85" i="4"/>
  <c r="B85" i="4"/>
  <c r="D84" i="4"/>
  <c r="C84" i="4"/>
  <c r="B84" i="4"/>
  <c r="D83" i="4"/>
  <c r="C83" i="4"/>
  <c r="B83" i="4"/>
  <c r="D82" i="4"/>
  <c r="C82" i="4"/>
  <c r="B82" i="4"/>
  <c r="D81" i="4"/>
  <c r="C81" i="4"/>
  <c r="B81" i="4"/>
  <c r="D80" i="4"/>
  <c r="C80" i="4"/>
  <c r="B80" i="4"/>
  <c r="D79" i="4"/>
  <c r="C79" i="4"/>
  <c r="B79" i="4"/>
  <c r="D78" i="4"/>
  <c r="C78" i="4"/>
  <c r="B78" i="4"/>
  <c r="D77" i="4"/>
  <c r="C77" i="4"/>
  <c r="B77" i="4"/>
  <c r="D76" i="4"/>
  <c r="C76" i="4"/>
  <c r="B76" i="4"/>
  <c r="D75" i="4"/>
  <c r="C75" i="4"/>
  <c r="B75" i="4"/>
  <c r="D74" i="4"/>
  <c r="C74" i="4"/>
  <c r="B74" i="4"/>
  <c r="D73" i="4"/>
  <c r="C73" i="4"/>
  <c r="B73" i="4"/>
  <c r="D72" i="4"/>
  <c r="C72" i="4"/>
  <c r="B72" i="4"/>
  <c r="D71" i="4"/>
  <c r="C71" i="4"/>
  <c r="B71" i="4"/>
  <c r="D70" i="4"/>
  <c r="C70" i="4"/>
  <c r="B70" i="4"/>
  <c r="D69" i="4"/>
  <c r="C69" i="4"/>
  <c r="B69" i="4"/>
  <c r="D68" i="4"/>
  <c r="C68" i="4"/>
  <c r="B68" i="4"/>
  <c r="D67" i="4"/>
  <c r="C67" i="4"/>
  <c r="B67" i="4"/>
  <c r="D66" i="4"/>
  <c r="C66" i="4"/>
  <c r="B66" i="4"/>
  <c r="D65" i="4"/>
  <c r="C65" i="4"/>
  <c r="B65" i="4"/>
  <c r="D64" i="4"/>
  <c r="C64" i="4"/>
  <c r="B64" i="4"/>
  <c r="D63" i="4"/>
  <c r="C63" i="4"/>
  <c r="B63" i="4"/>
  <c r="D62" i="4"/>
  <c r="C62" i="4"/>
  <c r="B62" i="4"/>
  <c r="D61" i="4"/>
  <c r="C61" i="4"/>
  <c r="B61" i="4"/>
  <c r="D60" i="4"/>
  <c r="C60" i="4"/>
  <c r="B60" i="4"/>
  <c r="D59" i="4"/>
  <c r="C59" i="4"/>
  <c r="B59" i="4"/>
  <c r="D58" i="4"/>
  <c r="C58" i="4"/>
  <c r="B58" i="4"/>
  <c r="D57" i="4"/>
  <c r="C57" i="4"/>
  <c r="B57" i="4"/>
  <c r="D56" i="4"/>
  <c r="C56" i="4"/>
  <c r="B56" i="4"/>
  <c r="D55" i="4"/>
  <c r="C55" i="4"/>
  <c r="B55" i="4"/>
  <c r="D54" i="4"/>
  <c r="C54" i="4"/>
  <c r="B54" i="4"/>
  <c r="D53" i="4"/>
  <c r="C53" i="4"/>
  <c r="B53" i="4"/>
  <c r="D52" i="4"/>
  <c r="C52" i="4"/>
  <c r="B52" i="4"/>
  <c r="D51" i="4"/>
  <c r="C51" i="4"/>
  <c r="B51" i="4"/>
  <c r="D50" i="4"/>
  <c r="C50" i="4"/>
  <c r="B50" i="4"/>
  <c r="D49" i="4"/>
  <c r="C49" i="4"/>
  <c r="B49" i="4"/>
  <c r="C48" i="4"/>
  <c r="B48" i="4"/>
  <c r="C47" i="4"/>
  <c r="B47" i="4"/>
  <c r="C46" i="4"/>
  <c r="B46" i="4"/>
  <c r="C45" i="4"/>
  <c r="B45" i="4"/>
  <c r="C44" i="4"/>
  <c r="B44" i="4"/>
  <c r="C43" i="4"/>
  <c r="B43" i="4"/>
  <c r="C42" i="4"/>
  <c r="B42" i="4"/>
  <c r="C41" i="4"/>
  <c r="B41" i="4"/>
  <c r="C40" i="4"/>
  <c r="N3" i="2" l="1"/>
  <c r="N4" i="2" s="1"/>
  <c r="N5" i="2" s="1"/>
  <c r="N6" i="2" s="1"/>
  <c r="N7" i="2" s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N52" i="2" s="1"/>
  <c r="D3" i="2" l="1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81" i="2" s="1"/>
  <c r="D82" i="2" s="1"/>
  <c r="D83" i="2" s="1"/>
  <c r="D84" i="2" s="1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l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</calcChain>
</file>

<file path=xl/sharedStrings.xml><?xml version="1.0" encoding="utf-8"?>
<sst xmlns="http://schemas.openxmlformats.org/spreadsheetml/2006/main" count="991" uniqueCount="450">
  <si>
    <t>ANAGRAFICA AZIENDA</t>
  </si>
  <si>
    <t>ANNO di riferimento della consulenza</t>
  </si>
  <si>
    <t>CONSULENZA COLLETTIVA</t>
  </si>
  <si>
    <t>COSTO 
unitario consulenza collettiva</t>
  </si>
  <si>
    <t>CONSULENTE INCARICATO</t>
  </si>
  <si>
    <t>LOTTO</t>
  </si>
  <si>
    <t>Denominazione Organismo di Consulenza</t>
  </si>
  <si>
    <t>C.F.</t>
  </si>
  <si>
    <t>PARTITA
 IVA</t>
  </si>
  <si>
    <t>TIPOLOGIA ORGANISMO 
DI CONSULENZA 
(riconosciuto)</t>
  </si>
  <si>
    <t>DENOMINAZIONE AZIENDA</t>
  </si>
  <si>
    <t>RAGIONE SOCIALE</t>
  </si>
  <si>
    <t>CUAA</t>
  </si>
  <si>
    <t>MANIFESTAZIONE D'INTERSSE</t>
  </si>
  <si>
    <t>TIPOLOGIA DI AZIENDA</t>
  </si>
  <si>
    <t>In caso di Azienda appartenente alla Filiera del Turismo Rurale e dell’Artigianato Artistico 
SPECIFICARE "ALTRO"</t>
  </si>
  <si>
    <t>DETERMINAZIONI ANALITICHE, TECNICHE ED ECONOMICHE</t>
  </si>
  <si>
    <t>Specificare ALTRO</t>
  </si>
  <si>
    <t>SUPPORTI E STRUMENTI INFORMATICI</t>
  </si>
  <si>
    <t>STRUMENTI PER MONITORARE LA QUALITA'</t>
  </si>
  <si>
    <t>NEWSLETTER, BLOG, 
FORUM, COMMUNITY, 
FAQ, CHAT</t>
  </si>
  <si>
    <t>COGNOME</t>
  </si>
  <si>
    <t>NOME</t>
  </si>
  <si>
    <t>RICONOSCIUTO</t>
  </si>
  <si>
    <t>AMBITO DI 
CONSULENZA</t>
  </si>
  <si>
    <t>SECONDA 
LAUREA</t>
  </si>
  <si>
    <t>C.F. Consulenti</t>
  </si>
  <si>
    <t>SI</t>
  </si>
  <si>
    <t>NO</t>
  </si>
  <si>
    <t>A1. Cerealicolo</t>
  </si>
  <si>
    <t>A2. Orticolo</t>
  </si>
  <si>
    <t>A3. Floricolo</t>
  </si>
  <si>
    <t>A4. Frutticolo</t>
  </si>
  <si>
    <t>A5. Agrumicolo</t>
  </si>
  <si>
    <t>A6. Vitivinicolo</t>
  </si>
  <si>
    <t>A7. Olivicolo</t>
  </si>
  <si>
    <t>A8. Zootecnico</t>
  </si>
  <si>
    <t>B1. Vitivinicolo</t>
  </si>
  <si>
    <t>B2. Ortofrutticolo IV e V gamma</t>
  </si>
  <si>
    <t>B3. Conserviero tradizionale</t>
  </si>
  <si>
    <t>B4. Lattiero caseario</t>
  </si>
  <si>
    <t>B5. Lavorazione delle carni fresche e stagionate</t>
  </si>
  <si>
    <t>B6. Oleario</t>
  </si>
  <si>
    <t>B7. Lavorazione piante industriali</t>
  </si>
  <si>
    <t>B8. Miele</t>
  </si>
  <si>
    <t>C1. Ristorazione agrituristica e tradizionale</t>
  </si>
  <si>
    <t>C2. Accoglienza alberghiera</t>
  </si>
  <si>
    <t>C3. Accoglienza extra-alberghiera</t>
  </si>
  <si>
    <t>C4. Accoglienza agrituristica</t>
  </si>
  <si>
    <t>C5. Servizi turistici (guida, organizzazione dell’incoming, gestione di siti d’interesse, musei, etc)</t>
  </si>
  <si>
    <t>C6. Lavorazione del legno</t>
  </si>
  <si>
    <t>C7. Lavorazione della pietra</t>
  </si>
  <si>
    <t>C8. Ceramica e terracotta artistica e tradizionale</t>
  </si>
  <si>
    <t>D1. Azienda boschiva</t>
  </si>
  <si>
    <t>D2. Impresa di lavorazione e trasformazione del legno e dei suoi derivati</t>
  </si>
  <si>
    <t>Macroarea</t>
  </si>
  <si>
    <t>A</t>
  </si>
  <si>
    <t>B</t>
  </si>
  <si>
    <t>C</t>
  </si>
  <si>
    <t>F</t>
  </si>
  <si>
    <t>L</t>
  </si>
  <si>
    <t>M</t>
  </si>
  <si>
    <t>I</t>
  </si>
  <si>
    <t>D</t>
  </si>
  <si>
    <t>Sede Avellino</t>
  </si>
  <si>
    <t>Avellino</t>
  </si>
  <si>
    <t>Sede Benevento</t>
  </si>
  <si>
    <t>Sede Caserta</t>
  </si>
  <si>
    <t>Sede Salerno</t>
  </si>
  <si>
    <t>Sede Napoli</t>
  </si>
  <si>
    <t>Benevento</t>
  </si>
  <si>
    <t>Caserta</t>
  </si>
  <si>
    <t>Salerno</t>
  </si>
  <si>
    <t>Napoli</t>
  </si>
  <si>
    <t>DETERMINAZIONI</t>
  </si>
  <si>
    <t>prezzo massimo ammissibile/azienda</t>
  </si>
  <si>
    <t>fabbisogno prevalente</t>
  </si>
  <si>
    <t>F03</t>
  </si>
  <si>
    <t>F04</t>
  </si>
  <si>
    <t>F07</t>
  </si>
  <si>
    <t>F13</t>
  </si>
  <si>
    <t>F14</t>
  </si>
  <si>
    <t>F19</t>
  </si>
  <si>
    <t>F23</t>
  </si>
  <si>
    <t>F05</t>
  </si>
  <si>
    <t>F06</t>
  </si>
  <si>
    <t>F21</t>
  </si>
  <si>
    <t>F11</t>
  </si>
  <si>
    <t>F12</t>
  </si>
  <si>
    <t>F15</t>
  </si>
  <si>
    <t>F18</t>
  </si>
  <si>
    <t>F22</t>
  </si>
  <si>
    <t>F10</t>
  </si>
  <si>
    <t>F09</t>
  </si>
  <si>
    <t>F20</t>
  </si>
  <si>
    <t>F16</t>
  </si>
  <si>
    <t>F17</t>
  </si>
  <si>
    <t>TITOLO STUDIO</t>
  </si>
  <si>
    <t>SCELTA /SI/NO)</t>
  </si>
  <si>
    <t>TIPOLOGIA AZIENDA</t>
  </si>
  <si>
    <t>Macro-moduli</t>
  </si>
  <si>
    <t>modulo</t>
  </si>
  <si>
    <t>tipologia</t>
  </si>
  <si>
    <t>contenuti</t>
  </si>
  <si>
    <t>ambito scheda di misura</t>
  </si>
  <si>
    <t>ambito decreto</t>
  </si>
  <si>
    <t>FA principale</t>
  </si>
  <si>
    <t>consulenza collettiva</t>
  </si>
  <si>
    <t>prezzo massimo attività collettiva</t>
  </si>
  <si>
    <t>output da rendicontare</t>
  </si>
  <si>
    <t>agricoltura ecocompatibile</t>
  </si>
  <si>
    <t xml:space="preserve">introduzione della coltivazione di colture innovative </t>
  </si>
  <si>
    <t>speciale</t>
  </si>
  <si>
    <t>introduzione di colture innovative, con specifico riferimento alle esperienze derivate dalla misura 124 del PSR 2007-2013 e della sottomisura 16.1 azione b  del PSR 2014-2020</t>
  </si>
  <si>
    <t>3, 12</t>
  </si>
  <si>
    <t>H</t>
  </si>
  <si>
    <t>2A</t>
  </si>
  <si>
    <t>collettivo</t>
  </si>
  <si>
    <t>biomarketing</t>
  </si>
  <si>
    <t>consulenza di marketing per gruppi di aziende certificate con metodo biologico</t>
  </si>
  <si>
    <t>protezione fitosanitaria delle colture con metodo biologico</t>
  </si>
  <si>
    <t>consulenza intensiva sulla protezione delle piante coltivate con metodo biologico per una specifica coltura</t>
  </si>
  <si>
    <t>1, 2, 5, 12</t>
  </si>
  <si>
    <t>E</t>
  </si>
  <si>
    <t>3A</t>
  </si>
  <si>
    <t>conversione aziendale all'agricoltura biologica</t>
  </si>
  <si>
    <t>base</t>
  </si>
  <si>
    <t>valutazione dell'opportunità della conversione rispetto alla situazione aziendale, familiare, del lavoro, analisi economica, informazione sulla normativa, analisi del mercato dei prodotti aziendali e relativa assistenza amministrativa</t>
  </si>
  <si>
    <t>1, 2, 3, 5, 12</t>
  </si>
  <si>
    <t>miglioramento delle performance di aziende in agricoltura biologica</t>
  </si>
  <si>
    <t>progettazione ed esecuzione del modello operativo di agricoltura biologica in una impresa già in conversione, piano di marketing, ottimizzazione del lavoro e dei fattori di produzione aziendali</t>
  </si>
  <si>
    <t>2, 3, 5, 12</t>
  </si>
  <si>
    <t>coltivazione con metodo biologico</t>
  </si>
  <si>
    <t>gestione di una coltura specifica con metodo biologico</t>
  </si>
  <si>
    <t>J</t>
  </si>
  <si>
    <t>trasformazione dei prodotti biologici</t>
  </si>
  <si>
    <t>analisi swot, consulenza sulle tecnologie da applicare e sull'organizzazione aziendale (lavoro, famiglia dell'imprenditore) per l'introduzione di attività di trasfomazione dei prodotti aziendali al fine di mantenere la certificazione anche sul trasformato, assistenza nell'etichettatura.</t>
  </si>
  <si>
    <t>foraggicoltura e gestione dei pascoli nelle aziende zootecniche biologiche</t>
  </si>
  <si>
    <t>miglioramento delle attività di foraggicoltura e di gestione dei pascoli attraverso pratiche agronomiche  compatibili con il metodo di agricoltura biologica</t>
  </si>
  <si>
    <t>1, 2, 12</t>
  </si>
  <si>
    <t>ambiente ed energia</t>
  </si>
  <si>
    <t>biodiversità</t>
  </si>
  <si>
    <t>analisi ambientale, individuazione delle risorse di biodiversità agricola, naturale e zootecnica da conservare e sviluppare, individuazione di produzioni rispondenti ai requisiti di cui al DM 350/99 e/o a rischio di estinzione</t>
  </si>
  <si>
    <t>2, 3, 11</t>
  </si>
  <si>
    <t>K</t>
  </si>
  <si>
    <t>P4</t>
  </si>
  <si>
    <t>paesaggio</t>
  </si>
  <si>
    <t>formulazione di un piano d'azione aziendale per l'inserimento di pratiche ecocompatibili e di sviluppo della biodiversità, di miglioramento del paesaggio e sviluppo di attività di integrazione del reddito legate alla salvaguardia del paesaggio e all'estensivizzazione delle colture nonché della conservazione di elementi caratterizzanti del paesaggio (laghetti, stagni, siepi, etc)</t>
  </si>
  <si>
    <t>2, 3, 8, 11</t>
  </si>
  <si>
    <t>armonizzazione delle attività agrosilvopastorali in aree protette</t>
  </si>
  <si>
    <t>analisi delle attività di impresa ed introduzione di accorgimenti organizzativi e gestionali atti a superare i vincoli imposti dalle norme di salvaguardia delle aree protette (parchi nazionali, regionali, aree Natura 2000)</t>
  </si>
  <si>
    <t>2, 3, 8</t>
  </si>
  <si>
    <t>efficienza energetica</t>
  </si>
  <si>
    <t>ottimizzare l'uso dell'energia attraverso l'analisi dei consumi per singolo processo, aumentare l'efficienza energetica attraverso adeguamenti strutturali volti al risparmio energetico, etc</t>
  </si>
  <si>
    <t>2, 3</t>
  </si>
  <si>
    <t>6A</t>
  </si>
  <si>
    <t xml:space="preserve">gestione della frazione organica dei rifiuti </t>
  </si>
  <si>
    <t>assistenza alla gestione ed alla corretta utilizzazione del compost derivato dal compostaggio di RSU attraverso una rete di imprese (minimo 20 aziende)</t>
  </si>
  <si>
    <t>8, 9, 10, 11</t>
  </si>
  <si>
    <t>attività di allevamento</t>
  </si>
  <si>
    <t>miglioramento delle performances di aziende zootecniche - gestione della riproduzione</t>
  </si>
  <si>
    <t>introduzione di azioni di miglioramento della base genetica aziendale, valutazione delle prestazioni produttive riferite all'ambiente in cui opera l'impresa, e del sistema di stabulazione adottato</t>
  </si>
  <si>
    <t>1, 3, 12</t>
  </si>
  <si>
    <t>miglioramento delle performances di aziende zootecniche - gestione della alimentazione</t>
  </si>
  <si>
    <t>analisi degli alimenti di origine aziendale, introduzione di tecniche colturali innovative, formulazione della razione alimentare</t>
  </si>
  <si>
    <t xml:space="preserve">azioni di salvaguardia dell'integrità del patrimonio zootecnico e di contrasto alle zoonosi </t>
  </si>
  <si>
    <t>attività di consulenza legate a temi individuati dall'amministrazione di rilevanza strategica ai fini della salute degli animali in allevamento e della sicurezza alimentare degli alimenti di origine zootecnica</t>
  </si>
  <si>
    <t>8, 12</t>
  </si>
  <si>
    <t>non previsto</t>
  </si>
  <si>
    <t>adeguamento delle strutture di allevamento</t>
  </si>
  <si>
    <t>analisi finalizzata all'individuazione delle migliori soluzioni organizzative, strutturali, tecnologiche per adeguare e/o progettare ex novo un allevamento di bestiame moderno e competitivo</t>
  </si>
  <si>
    <t>1, 3, 4, 9, 12</t>
  </si>
  <si>
    <t>miglioramento delle performances di aziende zootecniche</t>
  </si>
  <si>
    <t>analisi della struttura produttiva aziendale in termini di reddito, organizzazione del lavoro, produttività, disponibilità di alimenti di origine aziendale; individuazione degli obiettivi imprenditoriali , analisi swot, identificazione e valutazione delle possibili strategie di sviluppo</t>
  </si>
  <si>
    <t>3, 4, 9, 12, 13</t>
  </si>
  <si>
    <t>C*</t>
  </si>
  <si>
    <t>trasformazione dei prodotti zootecnici - sicurezza alimentare</t>
  </si>
  <si>
    <t>formulazione del piano di autocontrollo e del manuale HACCP</t>
  </si>
  <si>
    <t>sviluppo di forme associative e di cooperazione</t>
  </si>
  <si>
    <t>consulenza finalizzata alla costituzione, consolidamento, ampliamento della base associativa diforme aggregative delle imprese agricole ed agroalimentari</t>
  </si>
  <si>
    <t>trasformazione di prodotti zootecnici</t>
  </si>
  <si>
    <t>introduzione dell'attività di trasformazione del latte e delle carni in relazione al disciplinare di riferimento o alle consuetudini consolidate dell'area di riferimento o all'introduzione di una innovazione introdotta dalla ricerca di settore, analisi delle metodologie di produzione dei prodotti lattieri caseari e delle carni fresche e/o conservate, elaborazione di una proposta di adeguamento tecnologico degli impianti, dell'organizzazione dei locali</t>
  </si>
  <si>
    <t>benessere animale</t>
  </si>
  <si>
    <t>analisi della struttura di allevamento in relazione all'alimentazione, alla struttura, all'organizzazione, finalizzata al conseguimento di un sufficiente livello di benessere degli animali allevati</t>
  </si>
  <si>
    <t>1, 12</t>
  </si>
  <si>
    <t>sistemi facoltativi di certificazione del benessere animale</t>
  </si>
  <si>
    <r>
      <t xml:space="preserve">individuazione di standard di allevamento volti ad assicurare un livello di benessere animale </t>
    </r>
    <r>
      <rPr>
        <b/>
        <sz val="10"/>
        <color indexed="8"/>
        <rFont val="Calibri"/>
        <family val="2"/>
      </rPr>
      <t>superiore</t>
    </r>
    <r>
      <rPr>
        <sz val="10"/>
        <color indexed="8"/>
        <rFont val="Calibri"/>
        <family val="2"/>
      </rPr>
      <t xml:space="preserve"> a quello previsto dalla normativa, implementazione di un sistema volontario di certificazione degli standard, azioni di comunicazione e marketing rivolti ai consumatori individuati come target</t>
    </r>
  </si>
  <si>
    <t>gestione dei reflui zootecnici</t>
  </si>
  <si>
    <t>valutazione dell'impatto della produzione di reflui dell'allevamento ed implementazione di un piano di gestione aziendale e/o collettivo</t>
  </si>
  <si>
    <t>1, 9, 10, 11</t>
  </si>
  <si>
    <t>5D</t>
  </si>
  <si>
    <t>tecnologie informatiche e digitali</t>
  </si>
  <si>
    <t>applicazione di tecnologie informatiche e digitali nella gestione dell'impresa zootecnica</t>
  </si>
  <si>
    <t>attività forestali</t>
  </si>
  <si>
    <t>sicurezza del lavoro nell'impresa forestale</t>
  </si>
  <si>
    <t>analisi dei processi produttivi aziendali, individuazione dei rischi connessi alle attività lavorative per la sicurezza dei lavoratori e delle misure di contenimento del rischio</t>
  </si>
  <si>
    <t>consulenza finalizzata alla costituzione, consolidamento, ampliamento della base associativa di forme aggregative delle imprese forestali e della filiera del legno e dei prodotti cellulosici</t>
  </si>
  <si>
    <t>creazione di filiere certificate (catene di custodia)</t>
  </si>
  <si>
    <t>creazione di associazioni e/o consorzi fra aziende della filiera del legno che afferiscano ad uno stesso sistema di certificazione della gestione forestale, compresi studi ed azioni di marketing</t>
  </si>
  <si>
    <t>stima e valutazione danni</t>
  </si>
  <si>
    <t>stima e valutazione dei danni arrecati da calamità naturali, fauna selvatica, dissesto idrogeologico</t>
  </si>
  <si>
    <t>8, 10</t>
  </si>
  <si>
    <t>prevenzione dei danni</t>
  </si>
  <si>
    <t>consulenza finalizzata all'adozione di misure di prevenzione di eventuali danni arrecati da calamità naturali, fauna selvatica</t>
  </si>
  <si>
    <t>consulenza finalizzata all'adozione di misure di prevenzione di eventuali danni arrecati da  dissesto idrogeologico</t>
  </si>
  <si>
    <t>gestione delle biomasse derivati dall'attività di taglio delle aree forestali</t>
  </si>
  <si>
    <t>introduzione di tecniche innovative per il reimpiego dei residui derivanti dall'attività di taglio delle superfici forestali e delle successive lavorazioni</t>
  </si>
  <si>
    <t>1, 4</t>
  </si>
  <si>
    <t>raccolta e gestione dei materiali di moltiplicazione forestali</t>
  </si>
  <si>
    <t xml:space="preserve">Gestione ottimale della raccolta dei materiali di moltiplicazione ai sensi del D.lvo 386/2003 e del Regolamento Regione Campania n.5/2010 emanato con DPGR n.36 del 29/11/2016  </t>
  </si>
  <si>
    <t>8, 11</t>
  </si>
  <si>
    <t>fuoco prescritto</t>
  </si>
  <si>
    <t>tecniche per la corretta applicazione del fuoco prescritto ai sensi della L.R. 20/2016</t>
  </si>
  <si>
    <t>prevenzione e contrasto al fenomeno incendi boschivi</t>
  </si>
  <si>
    <t>tecniche e strumenti utili per prevenire e contrastare il fenomeno degli incendi boschivi</t>
  </si>
  <si>
    <t>prevenzione del dissesto idrogeologico</t>
  </si>
  <si>
    <t>analisi dell'equilibrio idrogeologico di superfici agricole e forestali</t>
  </si>
  <si>
    <t>ingegneria naturalistica</t>
  </si>
  <si>
    <t>progettazione di interventi di ingegneria naturalistica ai sensi della normativa vigente ai fini della prevenzione del dissesto idrogeologico nelle aree forestali</t>
  </si>
  <si>
    <t>gestione forestale ecosostenibile</t>
  </si>
  <si>
    <t>Gestione delle foreste secondo i principi della gestione forestale ecosostenibile</t>
  </si>
  <si>
    <t>3, 8, 11</t>
  </si>
  <si>
    <t>5E</t>
  </si>
  <si>
    <t>programmazione e pianificazione delle attività forestali</t>
  </si>
  <si>
    <t>applicazione del piano di gestione in una data superficie boschiva; progettazione  di tagli boschivi</t>
  </si>
  <si>
    <t>attività di produzione nei vivai forestali</t>
  </si>
  <si>
    <t>applicazione di tecniche innovative di produzione di piantine nei vivai forestali. Metodi di conservazione della biodiversità forestale.</t>
  </si>
  <si>
    <t>Attività connesse ai funghi e tartufi</t>
  </si>
  <si>
    <t>sviluppo di filiere locali legate alla raccolta, conservazione e commercializzazione di funghi e tartufi</t>
  </si>
  <si>
    <t>sistemi di certificazione della gestione forestale</t>
  </si>
  <si>
    <t>applicazione di standard di gestione forestale secondo modelli certificati (FSC, PEFC)</t>
  </si>
  <si>
    <t>5C</t>
  </si>
  <si>
    <t>applicazione di tecnologie informatiche e digitali nella gestione dell'impresa forestale</t>
  </si>
  <si>
    <t>controllo di gestione e sviluppo dell'impresa agricola</t>
  </si>
  <si>
    <t>valutazione delle attività d'impresa</t>
  </si>
  <si>
    <t>assistenza alla gestione dell'impresa, analisi economica delle performances e ottimizzazione economica delle risorse aziendali</t>
  </si>
  <si>
    <t>1, 3, 7, 12, 13</t>
  </si>
  <si>
    <t>valutazione dell'introduzione di una nuova attività produttiva nell'ambito dell'ordinamento produttivo aziendale</t>
  </si>
  <si>
    <t>analisi di forza e debolezza, confronto con imprese analoghe, valutazione finanziaria delle attività ed ottimizzazione, benchmarking</t>
  </si>
  <si>
    <t>organizzazione dell'impresa</t>
  </si>
  <si>
    <t>miglioramento delle condizioni di lavoro ed ottimizzazione del ciclo produttivo; organizzazione del lavoro e dei fattori produttivi aziendali</t>
  </si>
  <si>
    <t>6, 12</t>
  </si>
  <si>
    <t>elaborazione di un piano di sviluppo aziendale</t>
  </si>
  <si>
    <t>valutazione delle opportunità di sviluppo dell'impresa e stesura di un piano di sviluppo operativo, attrraverso la valutazione della disponibilità di manodopera, struttura aziendale, della composizione del nucleo familiare dell'imprenditore, del reddito retraibile</t>
  </si>
  <si>
    <t>3, 7, 12, 13</t>
  </si>
  <si>
    <t>sicurezza del lavoro nell'impresa agricola</t>
  </si>
  <si>
    <t>elaborazione di un piano di sviluppo aziendale finalizzato all'accesso al credito</t>
  </si>
  <si>
    <t xml:space="preserve">valutazione delle opportunità di accesso al credito finalizzato allo sviluppo dell'impresa e predisposizione documentazione amministrativa </t>
  </si>
  <si>
    <t>diversificazione e multifunzionalità</t>
  </si>
  <si>
    <t>introduzione di forme di integrazione del reddito e multifunzionalità</t>
  </si>
  <si>
    <t>valutazione delle potenzialità della famiglia dell'imprenditore e della struttura aziendale, analisi dei punti di forza/debolezza - opportunità/rischi del progetto, valutazione del mercato attuale e relativi adempimenti amministrativi</t>
  </si>
  <si>
    <t>H*</t>
  </si>
  <si>
    <t>sviluppo di forme di diversificazione</t>
  </si>
  <si>
    <t>ottimizzazione ed ulteriore sviluppo di attività di diversificazione del reddito aziendale già in essere, valutazione delle performances  e del mercato potenziale, sviluppo di azioni di marketing</t>
  </si>
  <si>
    <t>creazione di reti locali di accoglienza</t>
  </si>
  <si>
    <t>creazione di associazioni e/o consorzi fra aziende agrituristiche, dei servizi al turismo, della ristorazione tipica, dei servizi ambientali, della produzione e del commercio agroalimentare, dell'artigianato artistico e dell'incoming al fine di creare un sistema integrato di accoglienza in un dato territorio</t>
  </si>
  <si>
    <t>introduzione di attività di vendita diretta</t>
  </si>
  <si>
    <t>valutazione del mercato attuale e potenziale, adeguamento strutturale ed organizzativo, sviluppo di strumenti di merchandising, promozione e progettazione spazi destinati alla vendita</t>
  </si>
  <si>
    <t xml:space="preserve">valutazione ex ante di attività di investimento nel campo della vendita diretta </t>
  </si>
  <si>
    <t>valutazione di azioni volte a migliorare le capacità operative ed economiche dell'impresa, valutazione della qualità dell'offerta aziendale e dell'adattamento al mercato, prioritariamente alle imprese avviatesi negli ultimi cinque anni</t>
  </si>
  <si>
    <t>3, 12, 13</t>
  </si>
  <si>
    <t>2B</t>
  </si>
  <si>
    <t xml:space="preserve">collettivo </t>
  </si>
  <si>
    <t xml:space="preserve">produzione di biogas e di energie alternative ed ecocompatibili </t>
  </si>
  <si>
    <t>valutazione della convenienza dell'introduzione dell'attività di produzione di biogas e di elettricità con metodi ecocompatibili oltre il fabbisogno aziendale</t>
  </si>
  <si>
    <t>applicazione di tecnologie informatiche e digitali nella gestione delle PMI operanti nelle aree rurali, nei campi del turismo, della ristorazione tipica, del commercio dei prodotti tipici, dei servizi ambientali, dell'artigianato artistico</t>
  </si>
  <si>
    <t>produzione agricola</t>
  </si>
  <si>
    <t xml:space="preserve">stima e valutazione dei danni arrecati da calamità naturali, fauna selvatica, </t>
  </si>
  <si>
    <t>stima e valutazione dei danni arrecati dal dissesto idrogeologico</t>
  </si>
  <si>
    <t>consulenza finalizzata all'adozione di misure di prevenzione di eventuali danni arrecati da calamità naturali, fauna selvatica, dissesto idrogeologico</t>
  </si>
  <si>
    <t>gestione delle acque di vegetazione dei frantoi oleari</t>
  </si>
  <si>
    <t>speicale</t>
  </si>
  <si>
    <t xml:space="preserve">diffusione di tecniche innovative di trattamento delle acque di vegetazione derivanti dall'attività di lavorazione delle olive </t>
  </si>
  <si>
    <t>ottimizzazione tecnologica</t>
  </si>
  <si>
    <t>analisi del fabbisogno di meccanizzazione dell'impresa agricola, valutazione del parco macchine esistente, studio dell'introduzione di nuove tecnologie a basso impatto aziendale e ad alta efficienza operativa</t>
  </si>
  <si>
    <t>trasformazione dei prodotti vegetali - sicurezza alimentare</t>
  </si>
  <si>
    <t>emergenze fitopatologiche</t>
  </si>
  <si>
    <t>consulenza sulle modalità di lotta e prevenzione delle fitopatie a lotta obbligatoria</t>
  </si>
  <si>
    <t>consulenza specifica di comparto</t>
  </si>
  <si>
    <t>introduzione di moderne tecniche di coltivazione riferite ad una specifica coltura, almeno con metodo integrato</t>
  </si>
  <si>
    <t>2, 3, 5, 12, 13</t>
  </si>
  <si>
    <t>viticoltura - produzione dell'uva</t>
  </si>
  <si>
    <t>gestione del vigneto, scelta del vitigno, del portainnesto, della forma di allevamento, con riferimento al disciplinare di riferimento o alle consuetudini consolidate dell'area di riferimento o all'introduzione di una innovazione introdotta dalla ricerca di settore</t>
  </si>
  <si>
    <t>1, 5, 12</t>
  </si>
  <si>
    <t>viticoltura - cantina ed invecchiamento</t>
  </si>
  <si>
    <t xml:space="preserve">introduzione della trasformazione dell'uva in relazione al disciplinare di riferimento o alle consuetudini consolidate dell'area di riferimento o all'introduzione di una innovazione introdotta dalla ricerca di settore, </t>
  </si>
  <si>
    <t>olivicoltura - produzione delle olive</t>
  </si>
  <si>
    <t>gestione dell'oliveto, scelta della varietà, della forma di allevamento, con riferimento al disciplinare di riferimento o alle consuetudini consolidate dell'area di riferimento o all'introduzione di una innovazione introdotta dalla ricerca di settore, analisi delle metodologie di vinificazione ed elaborazione di una proposta di adeguamento tecnologico degli impianti, dell'organizzazione dei locali</t>
  </si>
  <si>
    <t>olivicoltura - produzione dell'olio</t>
  </si>
  <si>
    <t>introduzione dell'attività di frantoio in relazione al disciplinare di riferimento o alle consuetudini consolidate dell'area di riferimento o all'introduzione di una innovazione introdotta dalla ricerca di settore, analisi delle metodologie di produzione dell'olio ed elaborazione di una proposta di adeguamento tecnologico degli impianti, dell'organizzazione dei locali</t>
  </si>
  <si>
    <t>consulenza finalizzata alla costituzione, consolidamento, ampliamento della base associativa diforme aggregative delle imprese zootecniche ed agroalimentari</t>
  </si>
  <si>
    <t xml:space="preserve">irrigazione e fertirrigazione </t>
  </si>
  <si>
    <t>analisi del bilancio idrico aziendale, introduzione di forme di risparmio del corpo idrico e riduzione dei concimi chimici, di metodi di coltivazione e di impianti di irrigazione e fertirrigazione a basso consumo ed alta efficienza</t>
  </si>
  <si>
    <t>4, 9, 10</t>
  </si>
  <si>
    <t>5A</t>
  </si>
  <si>
    <t>foraggicoltura</t>
  </si>
  <si>
    <t xml:space="preserve">gestione dei pascoli, della foraggicoltura e metodiche di conservazione dei foraggi e dei fieni, dei calendari di taglio, dei mix delle essenze da seminare </t>
  </si>
  <si>
    <t>1, 2, 4, 9</t>
  </si>
  <si>
    <t xml:space="preserve">gestione dei pascoli estensivi e delle aree sottoposte alle attività di cui all'art 43 commi 2 e 3 del Reg. 1307/13 </t>
  </si>
  <si>
    <t>gestione delle attività di conservazione dei pascoli e delle aree di interesse ecologico e quelle gestite con criteri di salvaguardia del paesaggio, mitigazione dei cambiamenti climatici, della tutela del suolo e delle acque, della biodiversità</t>
  </si>
  <si>
    <t>1, 2, 4, 9, 11</t>
  </si>
  <si>
    <t>applicazione di tecnologie informatiche e digitali nella gestione dell'impresa agricola</t>
  </si>
  <si>
    <t>sistemi di qualità</t>
  </si>
  <si>
    <t>creazione di consorzi di tutela</t>
  </si>
  <si>
    <t>creazione di consorzi fra aziende produttrici di prodotti a denominazione, così come previsto dalla Legge 21 dicembre 1999 n. 526</t>
  </si>
  <si>
    <t>sistemi di qualità - Reg. 1151</t>
  </si>
  <si>
    <t>introduzione di sistemi di qualità certificata ai sensi del Reg. 1151/12, elaborazione di un disciplinare, nota storica, elaborazione del marchio - logo</t>
  </si>
  <si>
    <t>garanzia della qualità e qualità certificata</t>
  </si>
  <si>
    <t>introduzione di sistemi di qualità certificata e valutazione dell'osservanza delle prescrizioni normative su determinati comparti</t>
  </si>
  <si>
    <t>certificazione EMAS - ISO 14001</t>
  </si>
  <si>
    <t>attività propedeutica alla certificazione EMAS o ISO 14001</t>
  </si>
  <si>
    <t>2, 5, 12</t>
  </si>
  <si>
    <t>CodModulo</t>
  </si>
  <si>
    <t>TARGETING</t>
  </si>
  <si>
    <t>Beneficiari di altre misure del PSR</t>
  </si>
  <si>
    <t>ANNO CONSULENZA</t>
  </si>
  <si>
    <t>Relazione dettagliata su risultati economici ottenuti con documentazione fotografica attività svolte</t>
  </si>
  <si>
    <t>Piano di marketing e copia dei supporti promozionali realizzati</t>
  </si>
  <si>
    <t>Relazione su risultati ottenuti con documentazione fotografica attività svolte</t>
  </si>
  <si>
    <t>Certificazione dell'organismo di controllo sullo status raggiunto di "impresa in conversione"</t>
  </si>
  <si>
    <t>Relazione dettagliata su risultati economici raggiunti e piano di marketing</t>
  </si>
  <si>
    <t>Elaborati proposti per l'inserimento nell'elenco PAT o nel registro biodiversità</t>
  </si>
  <si>
    <t>Elaborati relativi al piano d'azione aziendale, documentazione fotografica dettagliata prima e dopo gli interventi</t>
  </si>
  <si>
    <t>ANNI</t>
  </si>
  <si>
    <t>Ragione Sociale</t>
  </si>
  <si>
    <t>SPA</t>
  </si>
  <si>
    <t>SRL</t>
  </si>
  <si>
    <t>D.I.</t>
  </si>
  <si>
    <t>SCPA</t>
  </si>
  <si>
    <t>C9. Altro</t>
  </si>
  <si>
    <t>Giovani agricoltori</t>
  </si>
  <si>
    <t>Imprese che partecipano ad iniziative promosse dai G.O. della misura 16</t>
  </si>
  <si>
    <t>No</t>
  </si>
  <si>
    <t>Relazione dettagliata su soluzioni tecniche adottate, risultati economici ottenuti con documentazione fotografica attività svolte</t>
  </si>
  <si>
    <t>Formulazione della razione alimentare aziendale, corredata di analisi dei foraggi e degli alimenti di origine aziendale, per classi omogenee di animali allevati, coerente con la consistenza di stalla</t>
  </si>
  <si>
    <t>Relazione sulle attività svolte corredata di documenti relativi ad eventuali farmaci e/o vaccini somministrati</t>
  </si>
  <si>
    <t>Copia del piano di autocontrollo con SCIA sanitaria regolamente inoltrata agli uffici competenti o riconoscimento ai sensi del Regolamento 852 e 853/2004</t>
  </si>
  <si>
    <t>Relazione dettagliata sui risultati raggiunti e copia di atto costitutivo e statuto o altro documento equivalente regolarmente registrati</t>
  </si>
  <si>
    <t>Relazione dettagliata su risultati economici ottenuti, elaborati tecnici (almeno layout dell'impianto ed elenco macchinari) con documentazione fotografica attività svolte</t>
  </si>
  <si>
    <t>Relazione dettagliata su risultati ottenuti con documentazione fotografica attività svolte</t>
  </si>
  <si>
    <t>Relazione dettagliata sulle attività svolte ed elaborati tecnici relativi, documentazione fotografica dettagliata</t>
  </si>
  <si>
    <t>Relazione dettagliata sulle attività svolte ed elaborati tecnici relativi</t>
  </si>
  <si>
    <t xml:space="preserve">Relazione sulle attività svolte e DVR dell'impresa </t>
  </si>
  <si>
    <t>Certificazione dell'organismo di controllo  secondo i sistemi PEFC e FSC</t>
  </si>
  <si>
    <t>Relazione di stima dei danni e documentazione relativa al danno subito</t>
  </si>
  <si>
    <t>Relazione dettagliata sulle attività svolte</t>
  </si>
  <si>
    <t>Relazione dettagliata sulle attività svolte ed elaborati tecnici relativi (piano di sviluppo aziendale)</t>
  </si>
  <si>
    <t>Relazione dettagliata su risultati economici ottenuti con documentazione fotografica attività svolte, piano di marketing</t>
  </si>
  <si>
    <t>Relazione dettagliata su risultati economici ottenibili con documentazione fotografica attività svolte</t>
  </si>
  <si>
    <t>Relazione sulle attività svolte corredata di documenti relativi ad eventuali fitofarmaci e/o altri presidi adoperati</t>
  </si>
  <si>
    <t>Relazione dettagliata sulle attività svolte e relativa documentazione fotografica</t>
  </si>
  <si>
    <t>Relazione dettagliata sui risultati raggiunti e copia di atto costitutivo e statuto o altro documento equivalente regolarmente registrati,  copia documentazione inoltrata al MiPAAF per il riconosimento</t>
  </si>
  <si>
    <t>Certificazione dell'organismo di controllo secondo i sistemi PEFC e FSC</t>
  </si>
  <si>
    <t>Relazione dettagliata su risultati economici ottenuti con documentazione fotografica attività svolte; Certificazione dell'organismo di controllo sullo status raggiunto di "impresa in conversione" per il prodotto trasformato</t>
  </si>
  <si>
    <t>Disciplinare del sistema volontario e documenti collegati, conformi a quanto previsto dagli  orientamenti  dell’Unione  sulle migliori  pratiche  riguardo  ai  regimi facoltativi  di  Certificazione  per  i  prodotti  agricoli  e  alimentari  (GU  UE  N.  2010/C  341/5  del 16/12/2010); piano di comunicazione e marketing</t>
  </si>
  <si>
    <t>Certificazione dell'organismo di controllo secondo i sistemi EMAS o ISO 14001</t>
  </si>
  <si>
    <t>Documentazione relativa all'effettivo accesso al credito dell'istituto bancario prescelto</t>
  </si>
  <si>
    <t>Elaborati tecnici ed amministrativi relativi all'avvio dell'attività agrituristica</t>
  </si>
  <si>
    <t>Copia del piano di autocontrollo con SCIA sanitaria regolamente inoltrata agli uffici competenti o riconoscimento ai sensi del Regolamento 852/2004</t>
  </si>
  <si>
    <t>Disciplinare del sistema volontario e documenti collegati, conformi a quanto previsto dal regolamento 1151/12, regolarmente inoltrati al MiPAAF per il riconoscimento</t>
  </si>
  <si>
    <t>Disciplinare del sistema volontario e documenti collegati, conformi a quanto previsto dagli  orientamenti  dell’Unione  sulle migliori  pratiche  riguardo  ai  regimi facoltativi  di  Certificazione  per  i  prodotti  agricoli  e  alimentari  (GU  UE  N.  2010/C  341/5  del 16/12/2010)</t>
  </si>
  <si>
    <t>COSTO unitario consulenze singole</t>
  </si>
  <si>
    <t>NUMERO VISITE AZIENDALI</t>
  </si>
  <si>
    <t>SEDE OPERATIVA DELL'ORGANISMO DI CONSULENZA - BN</t>
  </si>
  <si>
    <t>SEDE OPERATIVA DELL'ORGANISMO DI CONSULENZA - CE</t>
  </si>
  <si>
    <t>SEDE OPERATIVA DELL'ORGANISMO DI CONSULENZA - NA</t>
  </si>
  <si>
    <t>SEDE OPERATIVA DELL'ORGANISMO DI CONSULENZA - SA</t>
  </si>
  <si>
    <t>MODULO</t>
  </si>
  <si>
    <t>FOCUS 
AREA</t>
  </si>
  <si>
    <t xml:space="preserve">FABBISOGNO 
PREVALENTE </t>
  </si>
  <si>
    <t>ANNI DI 
ESPERIENZA</t>
  </si>
  <si>
    <t>TITOLO DI STUDIO</t>
  </si>
  <si>
    <t>NUMERO CORSI DI AGGIORNAMENTO</t>
  </si>
  <si>
    <t>MACRO-AREA</t>
  </si>
  <si>
    <t>ANAGRAFICA ORGANISMO DI CONSULENZA</t>
  </si>
  <si>
    <t>SEDI OPERATIVE ORGANISMO DI CONSULENZA</t>
  </si>
  <si>
    <t>ATTIVITA' DI SUPPORTO</t>
  </si>
  <si>
    <t>SEDE OPERATIVA DELL'ORGANISMO DI CONSULENZA - AV</t>
  </si>
  <si>
    <t>SS</t>
  </si>
  <si>
    <t>SnC</t>
  </si>
  <si>
    <t>Sas</t>
  </si>
  <si>
    <t>Altro</t>
  </si>
  <si>
    <t>NUMERO DI PUBBLICAZIONI</t>
  </si>
  <si>
    <t>Piano marketing e copia supp. promoz. realizzati</t>
  </si>
  <si>
    <t>Rel. risult. ottenuti e doc. fotogr. attiv. Svolte</t>
  </si>
  <si>
    <t>Rel. risult. econ. e doc. fotogr. attiv. svolte</t>
  </si>
  <si>
    <t>Rel. risultati econ. raggiunti e piano marketing</t>
  </si>
  <si>
    <t>Master 1° livello o diploma di specializzazione</t>
  </si>
  <si>
    <t>Dottorato di ricerca o master 2° livello</t>
  </si>
  <si>
    <t>Elab. per ins. elenco PAT o registro biodiversità</t>
  </si>
  <si>
    <t>Elab. piano aziend. doc. fot. dett. prim/dopo int.</t>
  </si>
  <si>
    <t>Rel sol tec adot ris econom doc fotogr att. Svolte</t>
  </si>
  <si>
    <t>Raz alim analisi forag e alim orig az consist stal</t>
  </si>
  <si>
    <t>Rel att svolte con doc rel a farmaci e/o vacc somm</t>
  </si>
  <si>
    <t>piano autoc. SCIA sanit inol o ric Reg. 852-853/04</t>
  </si>
  <si>
    <t>Rel risult/cop att cost e stat o doc equiv registr</t>
  </si>
  <si>
    <t>Rel/elab tecn layout imp/macc e foto att svolte</t>
  </si>
  <si>
    <t>Relazione risultati e foto attività</t>
  </si>
  <si>
    <t>Disciplin sist volont Certif e piano comunic e mkt</t>
  </si>
  <si>
    <t>Relazione risultati doc tecnica e foto attività</t>
  </si>
  <si>
    <t xml:space="preserve">Relazione attività ed elaborati tecnici </t>
  </si>
  <si>
    <t xml:space="preserve">Relazione attività e DVR dell'impresa </t>
  </si>
  <si>
    <t>Certificazione secondo i sistemi PEFC e FSC</t>
  </si>
  <si>
    <t>Relazione stima danni e doc danno subito</t>
  </si>
  <si>
    <t>Doc effettivo accesso credito istit bancario</t>
  </si>
  <si>
    <t>Elab tec/ammin per avvio attiv agrituristica</t>
  </si>
  <si>
    <t>Rel ris econ foto att svolte piano marketing</t>
  </si>
  <si>
    <t>Relazione  ris econo e foto attività svolte</t>
  </si>
  <si>
    <t>Piano autocontr SCIA inoltr/riconoscim Reg852/05</t>
  </si>
  <si>
    <t>Relazione attività svolte e doc fotografica</t>
  </si>
  <si>
    <t>Disciplinare e docum collegati, doc ric MiPAAF</t>
  </si>
  <si>
    <t>Certificazione EMAS o ISO 14002</t>
  </si>
  <si>
    <t>Rel con doc eventuali fitofarmaci e/o altri presid</t>
  </si>
  <si>
    <t>Rel ris att cost stat altro registr doc ric MiPAAF</t>
  </si>
  <si>
    <t>Disc doc prodot agr/alim(GU UE2010/C 341/5 16/10)</t>
  </si>
  <si>
    <t>Cert. org. controllo status impr. in conversione</t>
  </si>
  <si>
    <t>Rel e Cert status  impr. in conv. per prod trasf</t>
  </si>
  <si>
    <t>Relazione attività/piano di sviluppo aziendale</t>
  </si>
  <si>
    <t>pacchetto anti COVID</t>
  </si>
  <si>
    <t>1cov-Adeguamento della struttura aziendale e dei processi produttivi ai fini della sicurezza dei consumatori</t>
  </si>
  <si>
    <t>Adeguamento dei piani di autocontrollo aziendale ai fini dell'osservanza delle norme di prevenzione anti COVID</t>
  </si>
  <si>
    <t>Copia del piano di autocontrollo con SCIA sanitaria regolarmente inoltrata agli uffici competenti o riconoscimento ai sensi del Reg.852/2004</t>
  </si>
  <si>
    <t>2cov-Adeguamento della struttura aziendale e dei processi produttivi ai fini della sicurezza dei lavoratori</t>
  </si>
  <si>
    <t>Adozione di misure di riorganizzazione della struttura produttiva aziendale per il miglioramento delle condizioni di lavoro degli operatori</t>
  </si>
  <si>
    <t>3cov-Adozione di misure di contenimento del rischio e di osservanza delle norme di prevenzione anti COVID</t>
  </si>
  <si>
    <t>Analisi dei processi produttivi aziendali, individuazione dei rischi connessi alle attività lavorative per la sicurezza dei lavoratori e delle misure di contenimento del rischio</t>
  </si>
  <si>
    <t>4cov-Riorientamento del sistema di vendita dell'impresa a seguito delle mutate caratteristiche del mercato di riferimento</t>
  </si>
  <si>
    <t>Consulenza di marketing per l'individuazione di mercati regionali, nazionali che tengano conto dei mutamenti indotti dall'epidemia COVID 19</t>
  </si>
  <si>
    <t>5cov-Riorientamento del sistema di vendita dell'impresa a seguito delle mutate caratteristiche del mercato di riferimento</t>
  </si>
  <si>
    <t>Consulenza di marketing per l'individuazione di mercati esteri che tengano conto dei mutamenti indotti dall'epidemia COVID 19</t>
  </si>
  <si>
    <t>6cov-Elaborazione di un piano di riorganizzazione aziendale finalizzato all'accesso al credito</t>
  </si>
  <si>
    <t>Valutazione delle opportunità di accesso al credito finalizzato all'adeguamento della struttura dell'impresa a seguito delle norme di prevenzione anti COVID e predisposizione documentazione amministrativa</t>
  </si>
  <si>
    <t>Piano marketing e copia supp. promoz. Realizzati</t>
  </si>
  <si>
    <t>Lotto 4 – Area GAL Casacastra</t>
  </si>
  <si>
    <t>Lotto 3 – Area GAL Irpinia</t>
  </si>
  <si>
    <t>Lotto 2 – Area GAL Vallo di Diano</t>
  </si>
  <si>
    <t>Lotto 1 – Area GAL Irno Cavese - Terra è Vita</t>
  </si>
  <si>
    <t>Lotto 5 - Area GAL Alto Casertano</t>
  </si>
  <si>
    <t>Lotto 6 - Area GAL Taburno - GAL Area Fortore</t>
  </si>
  <si>
    <t>Lotto 7 - Area GAL Alto Tammaro - GAL Titerno</t>
  </si>
  <si>
    <t>Lotto 8 - Area GAL Cilento Regeneratio</t>
  </si>
  <si>
    <t>Lotto 9 - Area GAL I Sentieri del Buonvivere</t>
  </si>
  <si>
    <t>Lotto 10 - Area GAL Terra Protetta</t>
  </si>
  <si>
    <t>Lotto 11 - Area GAL Vesuvio Verde</t>
  </si>
  <si>
    <t>Lotto 12 - Area GAL Partenio</t>
  </si>
  <si>
    <t>Lotto 13 - Area GAL Serinese Solofrana</t>
  </si>
  <si>
    <t>Lotto 14 - Area GAL Colline Salernitane</t>
  </si>
  <si>
    <t>Lotto 15 - Area GAL Irpinia Sannio - Cilsi</t>
  </si>
  <si>
    <t>RISPONDENZA AGLI OBIETTIVI TRASVERSALI</t>
  </si>
  <si>
    <t>Rispondenza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</si>
</sst>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€&quot;\ #,##0.00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65">
    <xf numFmtId="0" fontId="0" fillId="0" borderId="0" xfId="0"/>
    <xf numFmtId="0" fontId="4" fillId="0" borderId="2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2" xfId="0" applyFont="1" applyBorder="1" applyAlignment="1">
      <alignment vertical="center" wrapText="1"/>
    </xf>
    <xf numFmtId="164" fontId="4" fillId="0" borderId="2" xfId="0" applyNumberFormat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Fill="1"/>
    <xf numFmtId="0" fontId="5" fillId="0" borderId="0" xfId="0" applyFont="1" applyFill="1" applyBorder="1" applyAlignment="1">
      <alignment vertical="center"/>
    </xf>
    <xf numFmtId="0" fontId="0" fillId="0" borderId="0" xfId="0" applyFill="1" applyAlignment="1">
      <alignment wrapText="1"/>
    </xf>
    <xf numFmtId="0" fontId="0" fillId="0" borderId="0" xfId="0" applyFill="1"/>
    <xf numFmtId="0" fontId="4" fillId="0" borderId="0" xfId="0" applyFont="1" applyFill="1" applyBorder="1" applyAlignment="1">
      <alignment vertical="center"/>
    </xf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0" fillId="0" borderId="0" xfId="0" applyBorder="1" applyAlignment="1" applyProtection="1">
      <alignment horizontal="left" vertical="center" wrapText="1"/>
      <protection locked="0" hidden="1"/>
    </xf>
    <xf numFmtId="0" fontId="0" fillId="0" borderId="0" xfId="0" applyBorder="1" applyAlignment="1" applyProtection="1">
      <alignment horizontal="left" vertical="center" wrapText="1"/>
      <protection hidden="1"/>
    </xf>
    <xf numFmtId="49" fontId="0" fillId="0" borderId="0" xfId="0" applyNumberFormat="1" applyFill="1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left" wrapText="1"/>
      <protection locked="0" hidden="1"/>
    </xf>
    <xf numFmtId="0" fontId="0" fillId="5" borderId="3" xfId="0" quotePrefix="1" applyFill="1" applyBorder="1" applyAlignment="1" applyProtection="1">
      <alignment wrapText="1"/>
      <protection hidden="1"/>
    </xf>
    <xf numFmtId="43" fontId="0" fillId="0" borderId="0" xfId="1" applyFont="1" applyBorder="1" applyAlignment="1" applyProtection="1">
      <alignment horizontal="left" vertical="center" wrapText="1"/>
      <protection hidden="1"/>
    </xf>
    <xf numFmtId="0" fontId="0" fillId="3" borderId="0" xfId="0" applyFill="1"/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49" fontId="0" fillId="0" borderId="0" xfId="0" applyNumberFormat="1" applyBorder="1" applyAlignment="1" applyProtection="1">
      <alignment horizontal="left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6" borderId="1" xfId="0" applyFont="1" applyFill="1" applyBorder="1" applyAlignment="1" applyProtection="1">
      <alignment horizontal="center" vertical="center" wrapText="1"/>
      <protection hidden="1"/>
    </xf>
    <xf numFmtId="0" fontId="2" fillId="6" borderId="7" xfId="0" applyFont="1" applyFill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10" fillId="7" borderId="11" xfId="0" applyFont="1" applyFill="1" applyBorder="1" applyAlignment="1" applyProtection="1">
      <alignment horizontal="center" vertical="center" wrapText="1"/>
      <protection hidden="1"/>
    </xf>
    <xf numFmtId="0" fontId="2" fillId="0" borderId="11" xfId="0" applyFont="1" applyBorder="1" applyAlignment="1" applyProtection="1">
      <alignment horizontal="center" vertical="center" wrapText="1"/>
      <protection hidden="1"/>
    </xf>
    <xf numFmtId="0" fontId="2" fillId="6" borderId="11" xfId="0" applyFont="1" applyFill="1" applyBorder="1" applyAlignment="1" applyProtection="1">
      <alignment horizontal="center" vertical="center" wrapText="1"/>
      <protection hidden="1"/>
    </xf>
    <xf numFmtId="0" fontId="11" fillId="4" borderId="1" xfId="0" applyFont="1" applyFill="1" applyBorder="1" applyAlignment="1" applyProtection="1">
      <alignment horizontal="center" vertical="center" wrapText="1"/>
      <protection hidden="1"/>
    </xf>
    <xf numFmtId="0" fontId="11" fillId="4" borderId="11" xfId="0" applyFont="1" applyFill="1" applyBorder="1" applyAlignment="1" applyProtection="1">
      <alignment horizontal="center" vertical="center" wrapText="1"/>
      <protection hidden="1"/>
    </xf>
    <xf numFmtId="0" fontId="0" fillId="3" borderId="0" xfId="0" applyFill="1" applyAlignment="1">
      <alignment horizontal="center"/>
    </xf>
    <xf numFmtId="0" fontId="10" fillId="3" borderId="10" xfId="0" applyFont="1" applyFill="1" applyBorder="1" applyAlignment="1" applyProtection="1">
      <alignment vertical="center" wrapText="1"/>
      <protection hidden="1"/>
    </xf>
    <xf numFmtId="0" fontId="2" fillId="3" borderId="10" xfId="0" applyFont="1" applyFill="1" applyBorder="1" applyAlignment="1" applyProtection="1">
      <alignment vertical="center" wrapText="1"/>
      <protection hidden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4" fillId="0" borderId="15" xfId="0" applyFont="1" applyBorder="1" applyAlignment="1">
      <alignment horizontal="left" vertical="center" wrapText="1"/>
    </xf>
    <xf numFmtId="49" fontId="0" fillId="0" borderId="0" xfId="0" applyNumberFormat="1" applyBorder="1" applyAlignment="1" applyProtection="1">
      <alignment horizontal="left" vertical="center" wrapText="1"/>
      <protection locked="0" hidden="1"/>
    </xf>
    <xf numFmtId="0" fontId="9" fillId="0" borderId="0" xfId="0" applyFont="1" applyBorder="1" applyAlignment="1" applyProtection="1">
      <alignment horizontal="left" vertical="center" wrapText="1"/>
      <protection locked="0" hidden="1"/>
    </xf>
    <xf numFmtId="0" fontId="0" fillId="2" borderId="0" xfId="0" applyFill="1" applyBorder="1" applyAlignment="1" applyProtection="1">
      <alignment horizontal="left" vertical="center" wrapText="1"/>
      <protection hidden="1"/>
    </xf>
    <xf numFmtId="4" fontId="0" fillId="0" borderId="0" xfId="0" applyNumberFormat="1" applyBorder="1" applyAlignment="1" applyProtection="1">
      <alignment horizontal="left" vertical="center" wrapText="1"/>
      <protection locked="0" hidden="1"/>
    </xf>
    <xf numFmtId="0" fontId="9" fillId="0" borderId="0" xfId="0" applyFont="1" applyBorder="1" applyAlignment="1" applyProtection="1">
      <alignment horizontal="left" wrapText="1"/>
      <protection locked="0" hidden="1"/>
    </xf>
    <xf numFmtId="0" fontId="0" fillId="2" borderId="0" xfId="0" applyFill="1" applyBorder="1" applyAlignment="1" applyProtection="1">
      <alignment horizontal="left" wrapText="1"/>
      <protection hidden="1"/>
    </xf>
    <xf numFmtId="4" fontId="0" fillId="0" borderId="0" xfId="0" applyNumberFormat="1" applyBorder="1" applyAlignment="1" applyProtection="1">
      <alignment horizontal="left" wrapText="1"/>
      <protection locked="0" hidden="1"/>
    </xf>
    <xf numFmtId="49" fontId="0" fillId="0" borderId="0" xfId="0" applyNumberFormat="1" applyBorder="1" applyAlignment="1" applyProtection="1">
      <alignment horizontal="left" wrapText="1"/>
      <protection locked="0" hidden="1"/>
    </xf>
    <xf numFmtId="0" fontId="0" fillId="2" borderId="0" xfId="0" applyFill="1" applyBorder="1" applyAlignment="1" applyProtection="1">
      <alignment horizontal="left" wrapText="1"/>
      <protection locked="0" hidden="1"/>
    </xf>
    <xf numFmtId="0" fontId="2" fillId="0" borderId="11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left" wrapText="1"/>
      <protection locked="0" hidden="1"/>
    </xf>
    <xf numFmtId="0" fontId="3" fillId="3" borderId="14" xfId="0" applyFont="1" applyFill="1" applyBorder="1" applyAlignment="1" applyProtection="1">
      <alignment horizontal="center" wrapText="1"/>
      <protection hidden="1"/>
    </xf>
    <xf numFmtId="0" fontId="3" fillId="3" borderId="12" xfId="0" applyFont="1" applyFill="1" applyBorder="1" applyAlignment="1" applyProtection="1">
      <alignment horizontal="center" wrapText="1"/>
      <protection hidden="1"/>
    </xf>
    <xf numFmtId="0" fontId="3" fillId="3" borderId="6" xfId="0" applyFont="1" applyFill="1" applyBorder="1" applyAlignment="1" applyProtection="1">
      <alignment horizontal="center" wrapText="1"/>
      <protection hidden="1"/>
    </xf>
    <xf numFmtId="0" fontId="3" fillId="3" borderId="8" xfId="0" applyFont="1" applyFill="1" applyBorder="1" applyAlignment="1" applyProtection="1">
      <alignment horizontal="center" wrapText="1"/>
      <protection hidden="1"/>
    </xf>
    <xf numFmtId="0" fontId="3" fillId="3" borderId="13" xfId="0" applyFont="1" applyFill="1" applyBorder="1" applyAlignment="1" applyProtection="1">
      <alignment horizontal="center" wrapText="1"/>
      <protection hidden="1"/>
    </xf>
  </cellXfs>
  <cellStyles count="2">
    <cellStyle name="Migliaia" xfId="1" builtinId="3"/>
    <cellStyle name="Normale" xfId="0" builtinId="0"/>
  </cellStyles>
  <dxfs count="47">
    <dxf>
      <fill>
        <patternFill patternType="none">
          <fgColor indexed="64"/>
          <bgColor auto="1"/>
        </patternFill>
      </fill>
      <alignment horizontal="left" textRotation="0" wrapText="1" indent="0" justifyLastLine="0" shrinkToFit="0" readingOrder="0"/>
    </dxf>
    <dxf>
      <alignment horizontal="left" vertical="bottom" textRotation="0" wrapText="1" indent="0" justifyLastLine="0" shrinkToFit="0" readingOrder="0"/>
      <protection locked="0" hidden="1"/>
    </dxf>
    <dxf>
      <alignment horizontal="left" vertical="center" textRotation="0" wrapText="1" indent="0" justifyLastLine="0" shrinkToFit="0" readingOrder="0"/>
      <protection locked="0" hidden="1"/>
    </dxf>
    <dxf>
      <numFmt numFmtId="30" formatCode="@"/>
      <alignment horizontal="left" vertical="center" textRotation="0" wrapText="1" indent="0" justifyLastLine="0" shrinkToFit="0" readingOrder="0"/>
      <protection locked="0" hidden="1"/>
    </dxf>
    <dxf>
      <alignment horizontal="left" vertical="bottom" textRotation="0" wrapText="1" indent="0" justifyLastLine="0" shrinkToFit="0" readingOrder="0"/>
      <protection locked="0" hidden="1"/>
    </dxf>
    <dxf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protection locked="0" hidden="1"/>
    </dxf>
    <dxf>
      <numFmt numFmtId="30" formatCode="@"/>
      <alignment horizontal="left" vertical="center" textRotation="0" wrapText="1" indent="0" justifyLastLine="0" shrinkToFit="0" readingOrder="0"/>
      <protection locked="0" hidden="1"/>
    </dxf>
    <dxf>
      <numFmt numFmtId="30" formatCode="@"/>
      <alignment horizontal="left" vertical="bottom" textRotation="0" wrapText="1" indent="0" justifyLastLine="0" shrinkToFit="0" readingOrder="0"/>
      <protection locked="0" hidden="1"/>
    </dxf>
    <dxf>
      <alignment horizontal="left" vertical="center" textRotation="0" wrapText="1" indent="0" justifyLastLine="0" shrinkToFit="0" readingOrder="0"/>
      <protection locked="0" hidden="1"/>
    </dxf>
    <dxf>
      <alignment horizontal="left" vertical="center" textRotation="0" wrapText="1" indent="0" justifyLastLine="0" shrinkToFit="0" readingOrder="0"/>
      <protection locked="0" hidden="1"/>
    </dxf>
    <dxf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protection locked="1" hidden="1"/>
    </dxf>
    <dxf>
      <numFmt numFmtId="4" formatCode="#,##0.00"/>
      <alignment horizontal="left" vertical="bottom" textRotation="0" wrapText="1" indent="0" justifyLastLine="0" shrinkToFit="0" readingOrder="0"/>
      <protection locked="0" hidden="1"/>
    </dxf>
    <dxf>
      <numFmt numFmtId="30" formatCode="@"/>
      <alignment horizontal="left" vertical="center" textRotation="0" wrapText="1" indent="0" justifyLastLine="0" shrinkToFit="0" readingOrder="0"/>
      <protection locked="0" hidden="1"/>
    </dxf>
    <dxf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protection locked="1" hidden="1"/>
    </dxf>
    <dxf>
      <numFmt numFmtId="30" formatCode="@"/>
      <alignment horizontal="left" vertical="center" textRotation="0" wrapText="1" indent="0" justifyLastLine="0" shrinkToFit="0" readingOrder="0"/>
      <protection locked="0" hidden="1"/>
    </dxf>
    <dxf>
      <numFmt numFmtId="30" formatCode="@"/>
      <alignment horizontal="left" vertical="center" textRotation="0" wrapText="1" indent="0" justifyLastLine="0" shrinkToFit="0" readingOrder="0"/>
      <protection locked="0" hidden="1"/>
    </dxf>
    <dxf>
      <numFmt numFmtId="30" formatCode="@"/>
      <alignment horizontal="left" vertical="center" textRotation="0" wrapText="1" indent="0" justifyLastLine="0" shrinkToFit="0" readingOrder="0"/>
      <protection locked="0" hidden="1"/>
    </dxf>
    <dxf>
      <alignment horizontal="left" vertical="center" textRotation="0" wrapText="1" indent="0" justifyLastLine="0" shrinkToFit="0" readingOrder="0"/>
      <protection locked="0" hidden="1"/>
    </dxf>
    <dxf>
      <fill>
        <patternFill patternType="solid">
          <fgColor indexed="64"/>
          <bgColor rgb="FFFF0000"/>
        </patternFill>
      </fill>
      <alignment horizontal="left" vertical="bottom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5" formatCode="_-* #,##0.00_-;\-* #,##0.00_-;_-* &quot;-&quot;??_-;_-@_-"/>
      <alignment horizontal="left" vertical="center" textRotation="0" wrapText="1" indent="0" justifyLastLine="0" shrinkToFit="0" readingOrder="0"/>
      <protection locked="1" hidden="1"/>
    </dxf>
    <dxf>
      <alignment horizontal="left" vertical="center" textRotation="0" wrapText="1" indent="0" justifyLastLine="0" shrinkToFit="0" readingOrder="0"/>
      <protection locked="0" hidden="1"/>
    </dxf>
    <dxf>
      <alignment horizontal="left" vertical="center" textRotation="0" wrapText="1" indent="0" justifyLastLine="0" shrinkToFit="0" readingOrder="0"/>
      <protection locked="0" hidden="1"/>
    </dxf>
    <dxf>
      <alignment horizontal="left" vertical="center" textRotation="0" wrapText="1" indent="0" justifyLastLine="0" shrinkToFit="0" readingOrder="0"/>
      <protection locked="0" hidden="1"/>
    </dxf>
    <dxf>
      <alignment horizontal="left" vertical="center" textRotation="0" wrapText="1" indent="0" justifyLastLine="0" shrinkToFit="0" readingOrder="0"/>
      <protection locked="0" hidden="1"/>
    </dxf>
    <dxf>
      <alignment horizontal="left" vertical="center" textRotation="0" wrapText="1" indent="0" justifyLastLine="0" shrinkToFit="0" readingOrder="0"/>
      <protection locked="0" hidden="1"/>
    </dxf>
    <dxf>
      <alignment horizontal="left" vertical="center" textRotation="0" wrapText="1" indent="0" justifyLastLine="0" shrinkToFit="0" readingOrder="0"/>
      <protection locked="0" hidden="1"/>
    </dxf>
    <dxf>
      <alignment horizontal="left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left" vertical="bottom" textRotation="0" wrapText="1" indent="0" justifyLastLine="0" shrinkToFit="0" readingOrder="0"/>
      <protection locked="0" hidden="1"/>
    </dxf>
    <dxf>
      <alignment horizontal="left" vertical="center" textRotation="0" wrapText="1" indent="0" justifyLastLine="0" shrinkToFit="0" readingOrder="0"/>
      <protection locked="0" hidden="1"/>
    </dxf>
    <dxf>
      <numFmt numFmtId="30" formatCode="@"/>
      <alignment horizontal="left" vertical="center" textRotation="0" wrapText="1" indent="0" justifyLastLine="0" shrinkToFit="0" readingOrder="0"/>
      <protection locked="0" hidden="1"/>
    </dxf>
    <dxf>
      <numFmt numFmtId="30" formatCode="@"/>
      <alignment horizontal="left" vertical="center" textRotation="0" wrapText="1" indent="0" justifyLastLine="0" shrinkToFit="0" readingOrder="0"/>
      <protection locked="0" hidden="1"/>
    </dxf>
    <dxf>
      <alignment horizontal="left" vertical="center" textRotation="0" wrapText="1" indent="0" justifyLastLine="0" shrinkToFit="0" readingOrder="0"/>
      <protection locked="0" hidden="1"/>
    </dxf>
    <dxf>
      <alignment horizontal="left" vertical="center" textRotation="0" wrapText="1" indent="0" justifyLastLine="0" shrinkToFit="0" readingOrder="0"/>
      <protection locked="0" hidden="1"/>
    </dxf>
    <dxf>
      <numFmt numFmtId="30" formatCode="@"/>
      <alignment horizontal="left" vertical="bottom" textRotation="0" wrapText="1" indent="0" justifyLastLine="0" shrinkToFit="0" readingOrder="0"/>
      <protection locked="0" hidden="1"/>
    </dxf>
    <dxf>
      <numFmt numFmtId="30" formatCode="@"/>
      <alignment horizontal="left" vertical="center" textRotation="0" wrapText="1" indent="0" justifyLastLine="0" shrinkToFit="0" readingOrder="0"/>
      <protection locked="1" hidden="1"/>
    </dxf>
    <dxf>
      <numFmt numFmtId="30" formatCode="@"/>
      <alignment horizontal="left" vertical="center" textRotation="0" wrapText="1" indent="0" justifyLastLine="0" shrinkToFit="0" readingOrder="0"/>
      <protection locked="1" hidden="1"/>
    </dxf>
    <dxf>
      <alignment horizontal="left" vertical="center" textRotation="0" wrapText="1" indent="0" justifyLastLine="0" shrinkToFit="0" readingOrder="0"/>
      <protection locked="1" hidden="1"/>
    </dxf>
    <dxf>
      <alignment horizontal="left" vertical="center" textRotation="0" wrapText="1" indent="0" justifyLastLine="0" shrinkToFit="0" readingOrder="0"/>
      <protection locked="0" hidden="1"/>
    </dxf>
    <dxf>
      <border outline="0">
        <left style="medium">
          <color indexed="64"/>
        </left>
        <right style="medium">
          <color indexed="64"/>
        </right>
      </border>
    </dxf>
    <dxf>
      <alignment horizontal="left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2</xdr:row>
          <xdr:rowOff>0</xdr:rowOff>
        </xdr:from>
        <xdr:to>
          <xdr:col>10</xdr:col>
          <xdr:colOff>0</xdr:colOff>
          <xdr:row>7</xdr:row>
          <xdr:rowOff>28575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Pulsante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8D067A-B4F6-44A3-8521-D569B0DF8C0D}" name="Tabella2" displayName="Tabella2" ref="A2:AP299" totalsRowShown="0" headerRowDxfId="45" dataDxfId="43" headerRowBorderDxfId="44" tableBorderDxfId="42">
  <autoFilter ref="A2:AP299" xr:uid="{B6CC68D3-FBFB-498D-B4EF-6021A21C69F9}"/>
  <tableColumns count="42">
    <tableColumn id="1" xr3:uid="{3A03E65F-39EE-4A5A-8101-B326BC6510C4}" name="LOTTO" dataDxfId="41"/>
    <tableColumn id="2" xr3:uid="{01C13AF1-91BA-4F25-A357-23295AA7BFDF}" name="Denominazione Organismo di Consulenza" dataDxfId="40">
      <calculatedColumnFormula>+IF($A3&lt;&gt;"",B$3,"")</calculatedColumnFormula>
    </tableColumn>
    <tableColumn id="3" xr3:uid="{911D1A52-9DCA-4FD7-8050-DB9A56FEC53F}" name="C.F." dataDxfId="39">
      <calculatedColumnFormula>+IF($A3&lt;&gt;"",C$3,"")</calculatedColumnFormula>
    </tableColumn>
    <tableColumn id="4" xr3:uid="{5E93988D-721F-4332-A76F-933EDA2684E7}" name="PARTITA_x000a_ IVA" dataDxfId="38">
      <calculatedColumnFormula>+IF($A3&lt;&gt;"",D$3,"")</calculatedColumnFormula>
    </tableColumn>
    <tableColumn id="5" xr3:uid="{80185B6B-799F-4453-85DC-171C20FD748B}" name="TIPOLOGIA ORGANISMO _x000a_DI CONSULENZA _x000a_(riconosciuto)" dataDxfId="37"/>
    <tableColumn id="6" xr3:uid="{32DEE023-C321-464F-A4FA-59E888394485}" name="DENOMINAZIONE AZIENDA" dataDxfId="36"/>
    <tableColumn id="7" xr3:uid="{D4981942-EBC8-4F5C-996F-FE15C30D5A5F}" name="RAGIONE SOCIALE" dataDxfId="35"/>
    <tableColumn id="8" xr3:uid="{CAC51BF7-7E0E-4482-85C0-38C021956532}" name="CUAA" dataDxfId="34"/>
    <tableColumn id="9" xr3:uid="{D2D48B92-C331-4061-97F3-787FFAA17431}" name="MANIFESTAZIONE D'INTERSSE" dataDxfId="33"/>
    <tableColumn id="10" xr3:uid="{D3E1E0FD-F6ED-4CC1-B34D-B2BDEBC746BD}" name="TIPOLOGIA DI AZIENDA" dataDxfId="32"/>
    <tableColumn id="11" xr3:uid="{ACBF3721-3A8C-4B34-8E01-57E0CAA96786}" name="In caso di Azienda appartenente alla Filiera del Turismo Rurale e dell’Artigianato Artistico _x000a_SPECIFICARE &quot;ALTRO&quot;" dataDxfId="31">
      <calculatedColumnFormula>+IF(J3&lt;&gt;"C9. Altro","","Valorizzare")</calculatedColumnFormula>
    </tableColumn>
    <tableColumn id="12" xr3:uid="{CCDFFEED-906F-44C8-9D3C-0F6A3C56013E}" name="MACRO-AREA" dataDxfId="30"/>
    <tableColumn id="13" xr3:uid="{25C50B0C-1383-4FC9-A598-C9432888304C}" name="SEDE OPERATIVA DELL'ORGANISMO DI CONSULENZA - AV" dataDxfId="29"/>
    <tableColumn id="14" xr3:uid="{53B890FD-C8AE-4295-A6FB-60EEA9E18192}" name="SEDE OPERATIVA DELL'ORGANISMO DI CONSULENZA - BN" dataDxfId="28"/>
    <tableColumn id="15" xr3:uid="{C3F28AFB-F883-413A-88E2-83BD6486C47F}" name="SEDE OPERATIVA DELL'ORGANISMO DI CONSULENZA - CE" dataDxfId="27"/>
    <tableColumn id="16" xr3:uid="{05F13BE4-BF9C-457B-89F5-674FF0F693D4}" name="SEDE OPERATIVA DELL'ORGANISMO DI CONSULENZA - NA" dataDxfId="26"/>
    <tableColumn id="17" xr3:uid="{6F00E3F9-5C89-488A-A535-899E4134FCBE}" name="SEDE OPERATIVA DELL'ORGANISMO DI CONSULENZA - SA" dataDxfId="25"/>
    <tableColumn id="18" xr3:uid="{293615DC-D78B-40CC-BE11-40234D69D399}" name="MODULO" dataDxfId="24"/>
    <tableColumn id="19" xr3:uid="{BF216987-D375-4842-86ED-BCEAAE643424}" name="DETERMINAZIONI ANALITICHE, TECNICHE ED ECONOMICHE" dataDxfId="23" dataCellStyle="Migliaia">
      <calculatedColumnFormula>IF($R3&lt;&gt;0,VLOOKUP($R3,Repertorio!$A$2:$N$85,14),"")</calculatedColumnFormula>
    </tableColumn>
    <tableColumn id="20" xr3:uid="{C92BB7AF-037C-4CC4-855A-31C58402B120}" name="Specificare ALTRO" dataDxfId="22"/>
    <tableColumn id="21" xr3:uid="{A892A722-5A16-4AB2-8378-0BDFB7E3B473}" name="NUMERO VISITE AZIENDALI" dataDxfId="21"/>
    <tableColumn id="22" xr3:uid="{F989C228-9BD8-4AAF-B25C-B305892366DB}" name="SUPPORTI E STRUMENTI INFORMATICI" dataDxfId="20"/>
    <tableColumn id="23" xr3:uid="{192A586A-9965-4001-AAB5-83999ECBEB91}" name="STRUMENTI PER MONITORARE LA QUALITA'" dataDxfId="19"/>
    <tableColumn id="24" xr3:uid="{3270BF01-3D7B-4938-8A64-56BBDF34732E}" name="NEWSLETTER, BLOG, _x000a_FORUM, COMMUNITY, _x000a_FAQ, CHAT" dataDxfId="18"/>
    <tableColumn id="25" xr3:uid="{465F6141-BD6B-44EA-A6F3-C6EC095A4309}" name="COSTO unitario consulenze singole" dataDxfId="17" dataCellStyle="Migliaia">
      <calculatedColumnFormula>IF($R3&lt;&gt;0,VLOOKUP($R3,Repertorio!$A$2:$M$85,11),"")</calculatedColumnFormula>
    </tableColumn>
    <tableColumn id="26" xr3:uid="{69208ACB-5054-4CBB-B746-AFA45812E1D5}" name="ANNO di riferimento della consulenza" dataDxfId="16"/>
    <tableColumn id="27" xr3:uid="{F5819309-7B5E-4B1D-A404-590C1CB9F790}" name="CONSULENZA COLLETTIVA" dataDxfId="15"/>
    <tableColumn id="28" xr3:uid="{DCAD2BF0-EC9C-482C-9E1A-C2B58C763125}" name="COSTO _x000a_unitario consulenza collettiva" dataDxfId="14"/>
    <tableColumn id="29" xr3:uid="{068265F8-DAA0-4F2D-9710-5F305C7DE467}" name="FOCUS _x000a_AREA" dataDxfId="13" dataCellStyle="Migliaia">
      <calculatedColumnFormula>IF($R3&lt;&gt;0,VLOOKUP($R3,Repertorio!$A$2:$M$85,8),"")</calculatedColumnFormula>
    </tableColumn>
    <tableColumn id="30" xr3:uid="{6378308E-AE1F-4C8E-A38B-F8F3DF45B689}" name="FABBISOGNO _x000a_PREVALENTE " dataDxfId="12" dataCellStyle="Migliaia">
      <calculatedColumnFormula>IF($R3&lt;&gt;0,VLOOKUP($R3,Repertorio!$A$2:$M$85,10),"")</calculatedColumnFormula>
    </tableColumn>
    <tableColumn id="31" xr3:uid="{2FD967F7-E94B-4B47-9DF7-51728A2DFF12}" name="TARGETING" dataDxfId="11"/>
    <tableColumn id="32" xr3:uid="{CFC00983-AA40-41F7-B80C-174EA91F6B81}" name="COGNOME" dataDxfId="10"/>
    <tableColumn id="33" xr3:uid="{84DA3C67-4426-40FE-9A93-A149F95238C7}" name="NOME" dataDxfId="9"/>
    <tableColumn id="34" xr3:uid="{1838BD6D-410D-4163-89AF-D1A2940267AC}" name="C.F. Consulenti" dataDxfId="8"/>
    <tableColumn id="35" xr3:uid="{961D6885-AEEC-48B2-8092-6EA28A8A6217}" name="RICONOSCIUTO" dataDxfId="7"/>
    <tableColumn id="36" xr3:uid="{4CFD656F-E5A2-47E7-8D28-5F18FFC75F62}" name="AMBITO DI _x000a_CONSULENZA" dataDxfId="6" dataCellStyle="Migliaia"/>
    <tableColumn id="37" xr3:uid="{E64E23AB-C0B7-41A7-B921-52C4B09153F1}" name="ANNI DI _x000a_ESPERIENZA" dataDxfId="5"/>
    <tableColumn id="38" xr3:uid="{6481C1BA-18EA-4D56-A0E7-ABF5B0142F14}" name="TITOLO DI STUDIO" dataDxfId="4"/>
    <tableColumn id="39" xr3:uid="{BD4A2990-F3AD-4C07-BDF1-42948C7B02A7}" name="SECONDA _x000a_LAUREA" dataDxfId="3"/>
    <tableColumn id="40" xr3:uid="{0774027E-EFB8-42FE-A5A8-B0EB4C2B02D4}" name="NUMERO CORSI DI AGGIORNAMENTO" dataDxfId="2"/>
    <tableColumn id="41" xr3:uid="{D2F35C54-15D0-4923-86BC-0C499EA68D89}" name="NUMERO DI PUBBLICAZIONI" dataDxfId="1"/>
    <tableColumn id="42" xr3:uid="{8CBDC706-6E87-4EEE-BD9A-E18E26F347BD}" name="RISPONDENZA AGLI OBIETTIVI TRASVERSALI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A77B2-A30A-4E94-B396-905358CB6AC0}">
  <sheetPr codeName="Foglio1"/>
  <dimension ref="A1:AP300"/>
  <sheetViews>
    <sheetView tabSelected="1" topLeftCell="AF1" zoomScale="85" zoomScaleNormal="85" workbookViewId="0">
      <pane ySplit="2" topLeftCell="A256" activePane="bottomLeft" state="frozen"/>
      <selection pane="bottomLeft" activeCell="AM268" sqref="AM268"/>
    </sheetView>
  </sheetViews>
  <sheetFormatPr defaultColWidth="93.140625" defaultRowHeight="15" x14ac:dyDescent="0.25"/>
  <cols>
    <col min="1" max="1" width="58.5703125" style="30" bestFit="1" customWidth="1"/>
    <col min="2" max="2" width="37.5703125" style="30" customWidth="1"/>
    <col min="3" max="3" width="13" style="30" customWidth="1"/>
    <col min="4" max="4" width="14.5703125" style="30" customWidth="1"/>
    <col min="5" max="5" width="21.85546875" style="30" bestFit="1" customWidth="1"/>
    <col min="6" max="6" width="29.85546875" style="30" customWidth="1"/>
    <col min="7" max="7" width="13.42578125" style="30" customWidth="1"/>
    <col min="8" max="8" width="24.42578125" style="30" customWidth="1"/>
    <col min="9" max="9" width="17.42578125" style="30" customWidth="1"/>
    <col min="10" max="10" width="33.42578125" style="30" customWidth="1"/>
    <col min="11" max="11" width="36.140625" style="30" customWidth="1"/>
    <col min="12" max="12" width="14.5703125" style="30" customWidth="1"/>
    <col min="13" max="17" width="33.42578125" style="30" customWidth="1"/>
    <col min="18" max="18" width="16.42578125" style="30" customWidth="1"/>
    <col min="19" max="19" width="40.42578125" style="30" customWidth="1"/>
    <col min="20" max="20" width="16.140625" style="30" hidden="1" customWidth="1"/>
    <col min="21" max="21" width="17.140625" style="30" hidden="1" customWidth="1"/>
    <col min="22" max="24" width="20.85546875" style="30" customWidth="1"/>
    <col min="25" max="25" width="23" style="30" customWidth="1"/>
    <col min="26" max="26" width="21.42578125" style="30" customWidth="1"/>
    <col min="27" max="27" width="14.42578125" style="30" customWidth="1"/>
    <col min="28" max="28" width="18" style="30" customWidth="1"/>
    <col min="29" max="29" width="10.140625" style="30" customWidth="1"/>
    <col min="30" max="30" width="12.42578125" style="30" customWidth="1"/>
    <col min="31" max="31" width="37.5703125" style="30" customWidth="1"/>
    <col min="32" max="32" width="27.5703125" style="30" customWidth="1"/>
    <col min="33" max="33" width="24.42578125" style="30" customWidth="1"/>
    <col min="34" max="34" width="23.140625" style="30" customWidth="1"/>
    <col min="35" max="35" width="16" style="30" customWidth="1"/>
    <col min="36" max="36" width="19.5703125" style="30" customWidth="1"/>
    <col min="37" max="37" width="11.42578125" style="30" bestFit="1" customWidth="1"/>
    <col min="38" max="38" width="41.85546875" style="30" customWidth="1"/>
    <col min="39" max="39" width="9.42578125" style="30" bestFit="1" customWidth="1"/>
    <col min="40" max="40" width="21.5703125" style="30" customWidth="1"/>
    <col min="41" max="41" width="18.42578125" style="30" customWidth="1"/>
    <col min="42" max="42" width="19.140625" style="30" customWidth="1"/>
    <col min="43" max="16384" width="93.140625" style="30"/>
  </cols>
  <sheetData>
    <row r="1" spans="1:42" ht="21" customHeight="1" x14ac:dyDescent="0.35">
      <c r="A1" s="60" t="s">
        <v>374</v>
      </c>
      <c r="B1" s="61"/>
      <c r="C1" s="61"/>
      <c r="D1" s="61"/>
      <c r="E1" s="62"/>
      <c r="F1" s="63" t="s">
        <v>0</v>
      </c>
      <c r="G1" s="61"/>
      <c r="H1" s="61"/>
      <c r="I1" s="61"/>
      <c r="J1" s="61"/>
      <c r="K1" s="61"/>
      <c r="L1" s="62"/>
      <c r="M1" s="63" t="s">
        <v>375</v>
      </c>
      <c r="N1" s="61"/>
      <c r="O1" s="61"/>
      <c r="P1" s="61"/>
      <c r="Q1" s="62"/>
      <c r="R1" s="44"/>
      <c r="S1" s="63" t="s">
        <v>376</v>
      </c>
      <c r="T1" s="61"/>
      <c r="U1" s="61"/>
      <c r="V1" s="61"/>
      <c r="W1" s="61"/>
      <c r="X1" s="62"/>
      <c r="Y1" s="45"/>
      <c r="Z1" s="45"/>
      <c r="AA1" s="45"/>
      <c r="AB1" s="45"/>
      <c r="AC1" s="45"/>
      <c r="AD1" s="45"/>
      <c r="AE1" s="45"/>
      <c r="AF1" s="63" t="s">
        <v>4</v>
      </c>
      <c r="AG1" s="61"/>
      <c r="AH1" s="61"/>
      <c r="AI1" s="61"/>
      <c r="AJ1" s="61"/>
      <c r="AK1" s="61"/>
      <c r="AL1" s="61"/>
      <c r="AM1" s="61"/>
      <c r="AN1" s="61"/>
      <c r="AO1" s="64"/>
    </row>
    <row r="2" spans="1:42" s="43" customFormat="1" ht="57" customHeight="1" thickBot="1" x14ac:dyDescent="0.3">
      <c r="A2" s="36" t="s">
        <v>5</v>
      </c>
      <c r="B2" s="34" t="s">
        <v>6</v>
      </c>
      <c r="C2" s="34" t="s">
        <v>7</v>
      </c>
      <c r="D2" s="34" t="s">
        <v>8</v>
      </c>
      <c r="E2" s="35" t="s">
        <v>9</v>
      </c>
      <c r="F2" s="34" t="s">
        <v>10</v>
      </c>
      <c r="G2" s="35" t="s">
        <v>11</v>
      </c>
      <c r="H2" s="34" t="s">
        <v>12</v>
      </c>
      <c r="I2" s="35" t="s">
        <v>13</v>
      </c>
      <c r="J2" s="35" t="s">
        <v>14</v>
      </c>
      <c r="K2" s="26" t="s">
        <v>15</v>
      </c>
      <c r="L2" s="35" t="s">
        <v>373</v>
      </c>
      <c r="M2" s="35" t="s">
        <v>377</v>
      </c>
      <c r="N2" s="35" t="s">
        <v>363</v>
      </c>
      <c r="O2" s="35" t="s">
        <v>364</v>
      </c>
      <c r="P2" s="35" t="s">
        <v>365</v>
      </c>
      <c r="Q2" s="35" t="s">
        <v>366</v>
      </c>
      <c r="R2" s="38" t="s">
        <v>367</v>
      </c>
      <c r="S2" s="35" t="s">
        <v>16</v>
      </c>
      <c r="T2" s="26" t="s">
        <v>17</v>
      </c>
      <c r="U2" s="34" t="s">
        <v>362</v>
      </c>
      <c r="V2" s="35" t="s">
        <v>18</v>
      </c>
      <c r="W2" s="35" t="s">
        <v>19</v>
      </c>
      <c r="X2" s="35" t="s">
        <v>20</v>
      </c>
      <c r="Y2" s="42" t="s">
        <v>361</v>
      </c>
      <c r="Z2" s="39" t="s">
        <v>1</v>
      </c>
      <c r="AA2" s="40" t="s">
        <v>2</v>
      </c>
      <c r="AB2" s="39" t="s">
        <v>3</v>
      </c>
      <c r="AC2" s="42" t="s">
        <v>368</v>
      </c>
      <c r="AD2" s="42" t="s">
        <v>369</v>
      </c>
      <c r="AE2" s="40" t="s">
        <v>313</v>
      </c>
      <c r="AF2" s="34" t="s">
        <v>21</v>
      </c>
      <c r="AG2" s="34" t="s">
        <v>22</v>
      </c>
      <c r="AH2" s="34" t="s">
        <v>26</v>
      </c>
      <c r="AI2" s="35" t="s">
        <v>23</v>
      </c>
      <c r="AJ2" s="41" t="s">
        <v>24</v>
      </c>
      <c r="AK2" s="34" t="s">
        <v>370</v>
      </c>
      <c r="AL2" s="35" t="s">
        <v>371</v>
      </c>
      <c r="AM2" s="35" t="s">
        <v>25</v>
      </c>
      <c r="AN2" s="34" t="s">
        <v>372</v>
      </c>
      <c r="AO2" s="37" t="s">
        <v>382</v>
      </c>
      <c r="AP2" s="58" t="s">
        <v>448</v>
      </c>
    </row>
    <row r="3" spans="1:42" x14ac:dyDescent="0.25">
      <c r="A3" s="23"/>
      <c r="B3" s="49"/>
      <c r="C3" s="49"/>
      <c r="D3" s="49"/>
      <c r="E3" s="49"/>
      <c r="F3" s="23"/>
      <c r="G3" s="23"/>
      <c r="H3" s="49"/>
      <c r="I3" s="49"/>
      <c r="J3" s="23"/>
      <c r="K3" s="50"/>
      <c r="L3" s="23"/>
      <c r="M3" s="23"/>
      <c r="N3" s="23"/>
      <c r="O3" s="23"/>
      <c r="P3" s="23"/>
      <c r="Q3" s="23"/>
      <c r="R3" s="23"/>
      <c r="S3" s="29"/>
      <c r="T3" s="51"/>
      <c r="U3" s="23"/>
      <c r="V3" s="49"/>
      <c r="W3" s="49"/>
      <c r="X3" s="49"/>
      <c r="Y3" s="29" t="str">
        <f>IF($R3&lt;&gt;0,VLOOKUP($R3,Repertorio!$A$2:$M$85,11),"")</f>
        <v/>
      </c>
      <c r="Z3" s="23"/>
      <c r="AA3" s="49"/>
      <c r="AB3" s="52"/>
      <c r="AC3" s="29" t="str">
        <f>IF($R3&lt;&gt;0,VLOOKUP($R3,Repertorio!$A$2:$M$85,8),"")</f>
        <v/>
      </c>
      <c r="AD3" s="29" t="str">
        <f>IF($R3&lt;&gt;0,VLOOKUP($R3,Repertorio!$A$2:$M$85,10),"")</f>
        <v/>
      </c>
      <c r="AE3" s="23"/>
      <c r="AF3" s="23"/>
      <c r="AG3" s="23"/>
      <c r="AH3" s="49"/>
      <c r="AI3" s="49"/>
      <c r="AJ3" s="29" t="str">
        <f>IF($R3&lt;&gt;0,VLOOKUP($R3,Repertorio!$A$2:$M$85,7),"")</f>
        <v/>
      </c>
      <c r="AK3" s="23"/>
      <c r="AL3" s="23"/>
      <c r="AM3" s="49"/>
      <c r="AN3" s="23"/>
      <c r="AO3" s="27"/>
      <c r="AP3" s="59"/>
    </row>
    <row r="4" spans="1:42" x14ac:dyDescent="0.25">
      <c r="A4" s="23"/>
      <c r="B4" s="24" t="str">
        <f t="shared" ref="B4:D40" si="0">+IF($A4&lt;&gt;"",B$3,"")</f>
        <v/>
      </c>
      <c r="C4" s="33" t="str">
        <f t="shared" si="0"/>
        <v/>
      </c>
      <c r="D4" s="33" t="str">
        <f t="shared" si="0"/>
        <v/>
      </c>
      <c r="E4" s="49"/>
      <c r="F4" s="23"/>
      <c r="G4" s="23"/>
      <c r="H4" s="49"/>
      <c r="I4" s="49"/>
      <c r="J4" s="23"/>
      <c r="K4" s="50"/>
      <c r="L4" s="23"/>
      <c r="M4" s="23"/>
      <c r="N4" s="23"/>
      <c r="O4" s="23"/>
      <c r="P4" s="23"/>
      <c r="Q4" s="23"/>
      <c r="R4" s="23"/>
      <c r="S4" s="29"/>
      <c r="T4" s="51"/>
      <c r="U4" s="23"/>
      <c r="V4" s="49"/>
      <c r="W4" s="49"/>
      <c r="X4" s="49"/>
      <c r="Y4" s="29" t="str">
        <f>IF($R4&lt;&gt;0,VLOOKUP($R4,Repertorio!$A$2:$M$85,11),"")</f>
        <v/>
      </c>
      <c r="Z4" s="23"/>
      <c r="AA4" s="49"/>
      <c r="AB4" s="52"/>
      <c r="AC4" s="29" t="str">
        <f>IF($R4&lt;&gt;0,VLOOKUP($R4,Repertorio!$A$2:$M$85,8),"")</f>
        <v/>
      </c>
      <c r="AD4" s="29" t="str">
        <f>IF($R4&lt;&gt;0,VLOOKUP($R4,Repertorio!$A$2:$M$85,10),"")</f>
        <v/>
      </c>
      <c r="AE4" s="23"/>
      <c r="AF4" s="23"/>
      <c r="AG4" s="23"/>
      <c r="AH4" s="49"/>
      <c r="AI4" s="49"/>
      <c r="AJ4" s="29" t="str">
        <f>IF($R4&lt;&gt;0,VLOOKUP($R4,Repertorio!$A$2:$M$85,7),"")</f>
        <v/>
      </c>
      <c r="AK4" s="23"/>
      <c r="AL4" s="23"/>
      <c r="AM4" s="49"/>
      <c r="AN4" s="23"/>
      <c r="AO4" s="27"/>
      <c r="AP4" s="59"/>
    </row>
    <row r="5" spans="1:42" x14ac:dyDescent="0.25">
      <c r="A5" s="23"/>
      <c r="B5" s="24" t="str">
        <f t="shared" si="0"/>
        <v/>
      </c>
      <c r="C5" s="33" t="str">
        <f t="shared" si="0"/>
        <v/>
      </c>
      <c r="D5" s="33" t="str">
        <f t="shared" si="0"/>
        <v/>
      </c>
      <c r="E5" s="49"/>
      <c r="F5" s="23"/>
      <c r="G5" s="23"/>
      <c r="H5" s="49"/>
      <c r="I5" s="49"/>
      <c r="J5" s="23"/>
      <c r="K5" s="50"/>
      <c r="L5" s="23"/>
      <c r="M5" s="23"/>
      <c r="N5" s="23"/>
      <c r="O5" s="23"/>
      <c r="P5" s="23"/>
      <c r="Q5" s="23"/>
      <c r="R5" s="23"/>
      <c r="S5" s="29"/>
      <c r="T5" s="51"/>
      <c r="U5" s="23"/>
      <c r="V5" s="49"/>
      <c r="W5" s="49"/>
      <c r="X5" s="49"/>
      <c r="Y5" s="29" t="str">
        <f>IF($R5&lt;&gt;0,VLOOKUP($R5,Repertorio!$A$2:$M$85,11),"")</f>
        <v/>
      </c>
      <c r="Z5" s="23"/>
      <c r="AA5" s="49"/>
      <c r="AB5" s="52"/>
      <c r="AC5" s="29" t="str">
        <f>IF($R5&lt;&gt;0,VLOOKUP($R5,Repertorio!$A$2:$M$85,8),"")</f>
        <v/>
      </c>
      <c r="AD5" s="29" t="str">
        <f>IF($R5&lt;&gt;0,VLOOKUP($R5,Repertorio!$A$2:$M$85,10),"")</f>
        <v/>
      </c>
      <c r="AE5" s="23"/>
      <c r="AF5" s="23"/>
      <c r="AG5" s="23"/>
      <c r="AH5" s="49"/>
      <c r="AI5" s="49"/>
      <c r="AJ5" s="29" t="str">
        <f>IF($R5&lt;&gt;0,VLOOKUP($R5,Repertorio!$A$2:$M$85,7),"")</f>
        <v/>
      </c>
      <c r="AK5" s="23"/>
      <c r="AL5" s="23"/>
      <c r="AM5" s="49"/>
      <c r="AN5" s="23"/>
      <c r="AO5" s="27"/>
      <c r="AP5" s="59"/>
    </row>
    <row r="6" spans="1:42" x14ac:dyDescent="0.25">
      <c r="A6" s="23"/>
      <c r="B6" s="24" t="str">
        <f t="shared" si="0"/>
        <v/>
      </c>
      <c r="C6" s="33" t="str">
        <f t="shared" si="0"/>
        <v/>
      </c>
      <c r="D6" s="33" t="str">
        <f t="shared" si="0"/>
        <v/>
      </c>
      <c r="E6" s="49"/>
      <c r="F6" s="23"/>
      <c r="G6" s="23"/>
      <c r="H6" s="49"/>
      <c r="I6" s="49"/>
      <c r="J6" s="23"/>
      <c r="K6" s="50"/>
      <c r="L6" s="23"/>
      <c r="M6" s="23"/>
      <c r="N6" s="23"/>
      <c r="O6" s="23"/>
      <c r="P6" s="23"/>
      <c r="Q6" s="23"/>
      <c r="R6" s="23"/>
      <c r="S6" s="29"/>
      <c r="T6" s="51"/>
      <c r="U6" s="23"/>
      <c r="V6" s="49"/>
      <c r="W6" s="49"/>
      <c r="X6" s="49"/>
      <c r="Y6" s="29" t="str">
        <f>IF($R6&lt;&gt;0,VLOOKUP($R6,Repertorio!$A$2:$M$85,11),"")</f>
        <v/>
      </c>
      <c r="Z6" s="23"/>
      <c r="AA6" s="49"/>
      <c r="AB6" s="52"/>
      <c r="AC6" s="29" t="str">
        <f>IF($R6&lt;&gt;0,VLOOKUP($R6,Repertorio!$A$2:$M$85,8),"")</f>
        <v/>
      </c>
      <c r="AD6" s="29" t="str">
        <f>IF($R6&lt;&gt;0,VLOOKUP($R6,Repertorio!$A$2:$M$85,10),"")</f>
        <v/>
      </c>
      <c r="AE6" s="23"/>
      <c r="AF6" s="23"/>
      <c r="AG6" s="23"/>
      <c r="AH6" s="49"/>
      <c r="AI6" s="49"/>
      <c r="AJ6" s="29" t="str">
        <f>IF($R6&lt;&gt;0,VLOOKUP($R6,Repertorio!$A$2:$M$85,7),"")</f>
        <v/>
      </c>
      <c r="AK6" s="23"/>
      <c r="AL6" s="23"/>
      <c r="AM6" s="49"/>
      <c r="AN6" s="23"/>
      <c r="AO6" s="27"/>
      <c r="AP6" s="59"/>
    </row>
    <row r="7" spans="1:42" x14ac:dyDescent="0.25">
      <c r="A7" s="23"/>
      <c r="B7" s="24" t="str">
        <f t="shared" si="0"/>
        <v/>
      </c>
      <c r="C7" s="33" t="str">
        <f t="shared" si="0"/>
        <v/>
      </c>
      <c r="D7" s="33" t="str">
        <f t="shared" si="0"/>
        <v/>
      </c>
      <c r="E7" s="49"/>
      <c r="F7" s="23"/>
      <c r="G7" s="23"/>
      <c r="H7" s="49"/>
      <c r="I7" s="49"/>
      <c r="J7" s="23"/>
      <c r="K7" s="50"/>
      <c r="L7" s="23"/>
      <c r="M7" s="23"/>
      <c r="N7" s="23"/>
      <c r="O7" s="23"/>
      <c r="P7" s="23"/>
      <c r="Q7" s="23"/>
      <c r="R7" s="23"/>
      <c r="S7" s="29"/>
      <c r="T7" s="51"/>
      <c r="U7" s="23"/>
      <c r="V7" s="49"/>
      <c r="W7" s="49"/>
      <c r="X7" s="49"/>
      <c r="Y7" s="29" t="str">
        <f>IF($R7&lt;&gt;0,VLOOKUP($R7,Repertorio!$A$2:$M$85,11),"")</f>
        <v/>
      </c>
      <c r="Z7" s="23"/>
      <c r="AA7" s="49"/>
      <c r="AB7" s="52"/>
      <c r="AC7" s="29" t="str">
        <f>IF($R7&lt;&gt;0,VLOOKUP($R7,Repertorio!$A$2:$M$85,8),"")</f>
        <v/>
      </c>
      <c r="AD7" s="29" t="str">
        <f>IF($R7&lt;&gt;0,VLOOKUP($R7,Repertorio!$A$2:$M$85,10),"")</f>
        <v/>
      </c>
      <c r="AE7" s="23"/>
      <c r="AF7" s="23"/>
      <c r="AG7" s="23"/>
      <c r="AH7" s="49"/>
      <c r="AI7" s="49"/>
      <c r="AJ7" s="29" t="str">
        <f>IF($R7&lt;&gt;0,VLOOKUP($R7,Repertorio!$A$2:$M$85,7),"")</f>
        <v/>
      </c>
      <c r="AK7" s="23"/>
      <c r="AL7" s="23"/>
      <c r="AM7" s="49"/>
      <c r="AN7" s="23"/>
      <c r="AO7" s="27"/>
      <c r="AP7" s="59"/>
    </row>
    <row r="8" spans="1:42" x14ac:dyDescent="0.25">
      <c r="A8" s="23"/>
      <c r="B8" s="24" t="str">
        <f t="shared" si="0"/>
        <v/>
      </c>
      <c r="C8" s="33" t="str">
        <f t="shared" si="0"/>
        <v/>
      </c>
      <c r="D8" s="33" t="str">
        <f t="shared" si="0"/>
        <v/>
      </c>
      <c r="E8" s="49"/>
      <c r="F8" s="23"/>
      <c r="G8" s="23"/>
      <c r="H8" s="49"/>
      <c r="I8" s="49"/>
      <c r="J8" s="23"/>
      <c r="K8" s="50"/>
      <c r="L8" s="23"/>
      <c r="M8" s="23"/>
      <c r="N8" s="23"/>
      <c r="O8" s="23"/>
      <c r="P8" s="23"/>
      <c r="Q8" s="23"/>
      <c r="R8" s="23"/>
      <c r="S8" s="29"/>
      <c r="T8" s="51"/>
      <c r="U8" s="23"/>
      <c r="V8" s="49"/>
      <c r="W8" s="49"/>
      <c r="X8" s="49"/>
      <c r="Y8" s="29" t="str">
        <f>IF($R8&lt;&gt;0,VLOOKUP($R8,Repertorio!$A$2:$M$85,11),"")</f>
        <v/>
      </c>
      <c r="Z8" s="23"/>
      <c r="AA8" s="49"/>
      <c r="AB8" s="52"/>
      <c r="AC8" s="29" t="str">
        <f>IF($R8&lt;&gt;0,VLOOKUP($R8,Repertorio!$A$2:$M$85,8),"")</f>
        <v/>
      </c>
      <c r="AD8" s="29" t="str">
        <f>IF($R8&lt;&gt;0,VLOOKUP($R8,Repertorio!$A$2:$M$85,10),"")</f>
        <v/>
      </c>
      <c r="AE8" s="23"/>
      <c r="AF8" s="23"/>
      <c r="AG8" s="23"/>
      <c r="AH8" s="49"/>
      <c r="AI8" s="49"/>
      <c r="AJ8" s="29" t="str">
        <f>IF($R8&lt;&gt;0,VLOOKUP($R8,Repertorio!$A$2:$M$85,7),"")</f>
        <v/>
      </c>
      <c r="AK8" s="23"/>
      <c r="AL8" s="23"/>
      <c r="AM8" s="49"/>
      <c r="AN8" s="23"/>
      <c r="AO8" s="27"/>
      <c r="AP8" s="59"/>
    </row>
    <row r="9" spans="1:42" x14ac:dyDescent="0.25">
      <c r="A9" s="23"/>
      <c r="B9" s="24" t="str">
        <f t="shared" si="0"/>
        <v/>
      </c>
      <c r="C9" s="33" t="str">
        <f t="shared" si="0"/>
        <v/>
      </c>
      <c r="D9" s="33" t="str">
        <f t="shared" si="0"/>
        <v/>
      </c>
      <c r="E9" s="49"/>
      <c r="F9" s="23"/>
      <c r="G9" s="23"/>
      <c r="H9" s="49"/>
      <c r="I9" s="49"/>
      <c r="J9" s="23"/>
      <c r="K9" s="53"/>
      <c r="L9" s="23"/>
      <c r="M9" s="23"/>
      <c r="N9" s="23"/>
      <c r="O9" s="23"/>
      <c r="P9" s="23"/>
      <c r="Q9" s="23"/>
      <c r="R9" s="23"/>
      <c r="S9" s="29"/>
      <c r="T9" s="54"/>
      <c r="U9" s="23"/>
      <c r="V9" s="49"/>
      <c r="W9" s="49"/>
      <c r="X9" s="49"/>
      <c r="Y9" s="29" t="str">
        <f>IF($R9&lt;&gt;0,VLOOKUP($R9,Repertorio!$A$2:$M$85,11),"")</f>
        <v/>
      </c>
      <c r="Z9" s="23"/>
      <c r="AA9" s="49"/>
      <c r="AB9" s="55"/>
      <c r="AC9" s="29" t="str">
        <f>IF($R9&lt;&gt;0,VLOOKUP($R9,Repertorio!$A$2:$M$85,8),"")</f>
        <v/>
      </c>
      <c r="AD9" s="29" t="str">
        <f>IF($R9&lt;&gt;0,VLOOKUP($R9,Repertorio!$A$2:$M$85,10),"")</f>
        <v/>
      </c>
      <c r="AE9" s="23"/>
      <c r="AF9" s="23"/>
      <c r="AG9" s="23"/>
      <c r="AH9" s="49"/>
      <c r="AI9" s="49"/>
      <c r="AJ9" s="29" t="str">
        <f>IF($R9&lt;&gt;0,VLOOKUP($R9,Repertorio!$A$2:$M$85,7),"")</f>
        <v/>
      </c>
      <c r="AK9" s="23"/>
      <c r="AL9" s="27"/>
      <c r="AM9" s="49"/>
      <c r="AN9" s="23"/>
      <c r="AO9" s="27"/>
      <c r="AP9" s="59"/>
    </row>
    <row r="10" spans="1:42" x14ac:dyDescent="0.25">
      <c r="A10" s="23"/>
      <c r="B10" s="24" t="str">
        <f t="shared" si="0"/>
        <v/>
      </c>
      <c r="C10" s="33" t="str">
        <f t="shared" si="0"/>
        <v/>
      </c>
      <c r="D10" s="33" t="str">
        <f t="shared" si="0"/>
        <v/>
      </c>
      <c r="E10" s="49"/>
      <c r="F10" s="23"/>
      <c r="G10" s="23"/>
      <c r="H10" s="49"/>
      <c r="I10" s="49"/>
      <c r="J10" s="23"/>
      <c r="K10" s="53"/>
      <c r="L10" s="23"/>
      <c r="M10" s="23"/>
      <c r="N10" s="23"/>
      <c r="O10" s="23"/>
      <c r="P10" s="23"/>
      <c r="Q10" s="23"/>
      <c r="R10" s="23"/>
      <c r="S10" s="29"/>
      <c r="T10" s="54"/>
      <c r="U10" s="23"/>
      <c r="V10" s="49"/>
      <c r="W10" s="49"/>
      <c r="X10" s="49"/>
      <c r="Y10" s="29" t="str">
        <f>IF($R10&lt;&gt;0,VLOOKUP($R10,Repertorio!$A$2:$M$85,11),"")</f>
        <v/>
      </c>
      <c r="Z10" s="23"/>
      <c r="AA10" s="49"/>
      <c r="AB10" s="55"/>
      <c r="AC10" s="29" t="str">
        <f>IF($R10&lt;&gt;0,VLOOKUP($R10,Repertorio!$A$2:$M$85,8),"")</f>
        <v/>
      </c>
      <c r="AD10" s="29" t="str">
        <f>IF($R10&lt;&gt;0,VLOOKUP($R10,Repertorio!$A$2:$M$85,10),"")</f>
        <v/>
      </c>
      <c r="AE10" s="23"/>
      <c r="AF10" s="23"/>
      <c r="AG10" s="23"/>
      <c r="AH10" s="49"/>
      <c r="AI10" s="49"/>
      <c r="AJ10" s="29" t="str">
        <f>IF($R10&lt;&gt;0,VLOOKUP($R10,Repertorio!$A$2:$M$85,7),"")</f>
        <v/>
      </c>
      <c r="AK10" s="23"/>
      <c r="AL10" s="27"/>
      <c r="AM10" s="49"/>
      <c r="AN10" s="23"/>
      <c r="AO10" s="27"/>
      <c r="AP10" s="59"/>
    </row>
    <row r="11" spans="1:42" x14ac:dyDescent="0.25">
      <c r="A11" s="23"/>
      <c r="B11" s="24" t="str">
        <f t="shared" si="0"/>
        <v/>
      </c>
      <c r="C11" s="33" t="str">
        <f t="shared" si="0"/>
        <v/>
      </c>
      <c r="D11" s="33" t="str">
        <f t="shared" si="0"/>
        <v/>
      </c>
      <c r="E11" s="49"/>
      <c r="F11" s="23"/>
      <c r="G11" s="23"/>
      <c r="H11" s="49"/>
      <c r="I11" s="49"/>
      <c r="J11" s="23"/>
      <c r="K11" s="53"/>
      <c r="L11" s="23"/>
      <c r="M11" s="23"/>
      <c r="N11" s="23"/>
      <c r="O11" s="23"/>
      <c r="P11" s="23"/>
      <c r="Q11" s="23"/>
      <c r="R11" s="23"/>
      <c r="S11" s="29"/>
      <c r="T11" s="54"/>
      <c r="U11" s="23"/>
      <c r="V11" s="49"/>
      <c r="W11" s="49"/>
      <c r="X11" s="49"/>
      <c r="Y11" s="29" t="str">
        <f>IF($R11&lt;&gt;0,VLOOKUP($R11,Repertorio!$A$2:$M$85,11),"")</f>
        <v/>
      </c>
      <c r="Z11" s="23"/>
      <c r="AA11" s="49"/>
      <c r="AB11" s="55"/>
      <c r="AC11" s="29" t="str">
        <f>IF($R11&lt;&gt;0,VLOOKUP($R11,Repertorio!$A$2:$M$85,8),"")</f>
        <v/>
      </c>
      <c r="AD11" s="29" t="str">
        <f>IF($R11&lt;&gt;0,VLOOKUP($R11,Repertorio!$A$2:$M$85,10),"")</f>
        <v/>
      </c>
      <c r="AE11" s="23"/>
      <c r="AF11" s="23"/>
      <c r="AG11" s="23"/>
      <c r="AH11" s="49"/>
      <c r="AI11" s="49"/>
      <c r="AJ11" s="29" t="str">
        <f>IF($R11&lt;&gt;0,VLOOKUP($R11,Repertorio!$A$2:$M$85,7),"")</f>
        <v/>
      </c>
      <c r="AK11" s="23"/>
      <c r="AL11" s="27"/>
      <c r="AM11" s="49"/>
      <c r="AN11" s="23"/>
      <c r="AO11" s="27"/>
      <c r="AP11" s="59"/>
    </row>
    <row r="12" spans="1:42" x14ac:dyDescent="0.25">
      <c r="A12" s="23"/>
      <c r="B12" s="24" t="str">
        <f t="shared" si="0"/>
        <v/>
      </c>
      <c r="C12" s="33" t="str">
        <f t="shared" si="0"/>
        <v/>
      </c>
      <c r="D12" s="33" t="str">
        <f t="shared" si="0"/>
        <v/>
      </c>
      <c r="E12" s="49"/>
      <c r="F12" s="23"/>
      <c r="G12" s="23"/>
      <c r="H12" s="49"/>
      <c r="I12" s="49"/>
      <c r="J12" s="23"/>
      <c r="K12" s="53"/>
      <c r="L12" s="23"/>
      <c r="M12" s="23"/>
      <c r="N12" s="23"/>
      <c r="O12" s="23"/>
      <c r="P12" s="23"/>
      <c r="Q12" s="23"/>
      <c r="R12" s="23"/>
      <c r="S12" s="29"/>
      <c r="T12" s="54"/>
      <c r="U12" s="23"/>
      <c r="V12" s="49"/>
      <c r="W12" s="49"/>
      <c r="X12" s="49"/>
      <c r="Y12" s="29" t="str">
        <f>IF($R12&lt;&gt;0,VLOOKUP($R12,Repertorio!$A$2:$M$85,11),"")</f>
        <v/>
      </c>
      <c r="Z12" s="23"/>
      <c r="AA12" s="49"/>
      <c r="AB12" s="55"/>
      <c r="AC12" s="29" t="str">
        <f>IF($R12&lt;&gt;0,VLOOKUP($R12,Repertorio!$A$2:$M$85,8),"")</f>
        <v/>
      </c>
      <c r="AD12" s="29" t="str">
        <f>IF($R12&lt;&gt;0,VLOOKUP($R12,Repertorio!$A$2:$M$85,10),"")</f>
        <v/>
      </c>
      <c r="AE12" s="23"/>
      <c r="AF12" s="23"/>
      <c r="AG12" s="23"/>
      <c r="AH12" s="56"/>
      <c r="AI12" s="49"/>
      <c r="AJ12" s="29" t="str">
        <f>IF($R12&lt;&gt;0,VLOOKUP($R12,Repertorio!$A$2:$M$85,7),"")</f>
        <v/>
      </c>
      <c r="AK12" s="23"/>
      <c r="AL12" s="27"/>
      <c r="AM12" s="49"/>
      <c r="AN12" s="23"/>
      <c r="AO12" s="27"/>
      <c r="AP12" s="59"/>
    </row>
    <row r="13" spans="1:42" x14ac:dyDescent="0.25">
      <c r="A13" s="23"/>
      <c r="B13" s="24" t="str">
        <f t="shared" si="0"/>
        <v/>
      </c>
      <c r="C13" s="33" t="str">
        <f t="shared" si="0"/>
        <v/>
      </c>
      <c r="D13" s="33" t="str">
        <f t="shared" si="0"/>
        <v/>
      </c>
      <c r="E13" s="49"/>
      <c r="F13" s="23"/>
      <c r="G13" s="23"/>
      <c r="H13" s="49"/>
      <c r="I13" s="49"/>
      <c r="J13" s="23"/>
      <c r="K13" s="53" t="str">
        <f t="shared" ref="K13:K67" si="1">+IF(J13&lt;&gt;"C9. Altro","","Valorizzare")</f>
        <v/>
      </c>
      <c r="L13" s="23"/>
      <c r="M13" s="23"/>
      <c r="N13" s="23"/>
      <c r="O13" s="23"/>
      <c r="P13" s="23"/>
      <c r="Q13" s="23"/>
      <c r="R13" s="23"/>
      <c r="S13" s="29"/>
      <c r="T13" s="54"/>
      <c r="U13" s="23"/>
      <c r="V13" s="49"/>
      <c r="W13" s="49"/>
      <c r="X13" s="49"/>
      <c r="Y13" s="29" t="str">
        <f>IF($R13&lt;&gt;0,VLOOKUP($R13,Repertorio!$A$2:$M$85,11),"")</f>
        <v/>
      </c>
      <c r="Z13" s="23"/>
      <c r="AA13" s="49"/>
      <c r="AB13" s="55"/>
      <c r="AC13" s="29" t="str">
        <f>IF($R13&lt;&gt;0,VLOOKUP($R13,Repertorio!$A$2:$M$85,8),"")</f>
        <v/>
      </c>
      <c r="AD13" s="29" t="str">
        <f>IF($R13&lt;&gt;0,VLOOKUP($R13,Repertorio!$A$2:$M$85,10),"")</f>
        <v/>
      </c>
      <c r="AE13" s="23"/>
      <c r="AF13" s="23"/>
      <c r="AG13" s="23"/>
      <c r="AH13" s="56"/>
      <c r="AI13" s="49"/>
      <c r="AJ13" s="29" t="str">
        <f>IF($R13&lt;&gt;0,VLOOKUP($R13,Repertorio!$A$2:$M$85,7),"")</f>
        <v/>
      </c>
      <c r="AK13" s="23"/>
      <c r="AL13" s="27"/>
      <c r="AM13" s="49"/>
      <c r="AN13" s="23"/>
      <c r="AO13" s="27"/>
      <c r="AP13" s="59"/>
    </row>
    <row r="14" spans="1:42" x14ac:dyDescent="0.25">
      <c r="A14" s="23"/>
      <c r="B14" s="24" t="str">
        <f t="shared" si="0"/>
        <v/>
      </c>
      <c r="C14" s="33" t="str">
        <f t="shared" si="0"/>
        <v/>
      </c>
      <c r="D14" s="33" t="str">
        <f t="shared" si="0"/>
        <v/>
      </c>
      <c r="E14" s="49"/>
      <c r="F14" s="23"/>
      <c r="G14" s="23"/>
      <c r="H14" s="49"/>
      <c r="I14" s="49"/>
      <c r="J14" s="23"/>
      <c r="K14" s="53" t="str">
        <f t="shared" si="1"/>
        <v/>
      </c>
      <c r="L14" s="23"/>
      <c r="M14" s="23"/>
      <c r="N14" s="23"/>
      <c r="O14" s="23"/>
      <c r="P14" s="23"/>
      <c r="Q14" s="23"/>
      <c r="R14" s="23"/>
      <c r="S14" s="29"/>
      <c r="T14" s="54"/>
      <c r="U14" s="23"/>
      <c r="V14" s="49"/>
      <c r="W14" s="49"/>
      <c r="X14" s="49"/>
      <c r="Y14" s="29" t="str">
        <f>IF($R14&lt;&gt;0,VLOOKUP($R14,Repertorio!$A$2:$M$85,11),"")</f>
        <v/>
      </c>
      <c r="Z14" s="23"/>
      <c r="AA14" s="49"/>
      <c r="AB14" s="55"/>
      <c r="AC14" s="29" t="str">
        <f>IF($R14&lt;&gt;0,VLOOKUP($R14,Repertorio!$A$2:$M$85,8),"")</f>
        <v/>
      </c>
      <c r="AD14" s="29" t="str">
        <f>IF($R14&lt;&gt;0,VLOOKUP($R14,Repertorio!$A$2:$M$85,10),"")</f>
        <v/>
      </c>
      <c r="AE14" s="23"/>
      <c r="AF14" s="23"/>
      <c r="AG14" s="23"/>
      <c r="AH14" s="56"/>
      <c r="AI14" s="49"/>
      <c r="AJ14" s="29" t="str">
        <f>IF($R14&lt;&gt;0,VLOOKUP($R14,Repertorio!$A$2:$M$85,7),"")</f>
        <v/>
      </c>
      <c r="AK14" s="23"/>
      <c r="AL14" s="27"/>
      <c r="AM14" s="49"/>
      <c r="AN14" s="23"/>
      <c r="AO14" s="27"/>
      <c r="AP14" s="59"/>
    </row>
    <row r="15" spans="1:42" x14ac:dyDescent="0.25">
      <c r="A15" s="23"/>
      <c r="B15" s="24" t="str">
        <f t="shared" si="0"/>
        <v/>
      </c>
      <c r="C15" s="33" t="str">
        <f t="shared" si="0"/>
        <v/>
      </c>
      <c r="D15" s="33" t="str">
        <f t="shared" si="0"/>
        <v/>
      </c>
      <c r="E15" s="49"/>
      <c r="F15" s="23"/>
      <c r="G15" s="23"/>
      <c r="H15" s="49"/>
      <c r="I15" s="49"/>
      <c r="J15" s="23"/>
      <c r="K15" s="53" t="str">
        <f t="shared" si="1"/>
        <v/>
      </c>
      <c r="L15" s="23"/>
      <c r="M15" s="23"/>
      <c r="N15" s="23"/>
      <c r="O15" s="23"/>
      <c r="P15" s="23"/>
      <c r="Q15" s="23"/>
      <c r="R15" s="23"/>
      <c r="S15" s="29"/>
      <c r="T15" s="54"/>
      <c r="U15" s="23"/>
      <c r="V15" s="49"/>
      <c r="W15" s="49"/>
      <c r="X15" s="49"/>
      <c r="Y15" s="29" t="str">
        <f>IF($R15&lt;&gt;0,VLOOKUP($R15,Repertorio!$A$2:$M$85,11),"")</f>
        <v/>
      </c>
      <c r="Z15" s="23"/>
      <c r="AA15" s="49"/>
      <c r="AB15" s="55"/>
      <c r="AC15" s="29" t="str">
        <f>IF($R15&lt;&gt;0,VLOOKUP($R15,Repertorio!$A$2:$M$85,8),"")</f>
        <v/>
      </c>
      <c r="AD15" s="29" t="str">
        <f>IF($R15&lt;&gt;0,VLOOKUP($R15,Repertorio!$A$2:$M$85,10),"")</f>
        <v/>
      </c>
      <c r="AE15" s="23"/>
      <c r="AF15" s="23"/>
      <c r="AG15" s="23"/>
      <c r="AH15" s="56"/>
      <c r="AI15" s="49"/>
      <c r="AJ15" s="29" t="str">
        <f>IF($R15&lt;&gt;0,VLOOKUP($R15,Repertorio!$A$2:$M$85,7),"")</f>
        <v/>
      </c>
      <c r="AK15" s="23"/>
      <c r="AL15" s="27"/>
      <c r="AM15" s="49"/>
      <c r="AN15" s="23"/>
      <c r="AO15" s="27"/>
      <c r="AP15" s="59"/>
    </row>
    <row r="16" spans="1:42" x14ac:dyDescent="0.25">
      <c r="A16" s="23"/>
      <c r="B16" s="24" t="str">
        <f t="shared" si="0"/>
        <v/>
      </c>
      <c r="C16" s="33" t="str">
        <f t="shared" si="0"/>
        <v/>
      </c>
      <c r="D16" s="33" t="str">
        <f t="shared" si="0"/>
        <v/>
      </c>
      <c r="E16" s="49"/>
      <c r="F16" s="23"/>
      <c r="G16" s="23"/>
      <c r="H16" s="49"/>
      <c r="I16" s="49"/>
      <c r="J16" s="23"/>
      <c r="K16" s="53" t="str">
        <f t="shared" si="1"/>
        <v/>
      </c>
      <c r="L16" s="23"/>
      <c r="M16" s="23"/>
      <c r="N16" s="23"/>
      <c r="O16" s="23"/>
      <c r="P16" s="23"/>
      <c r="Q16" s="23"/>
      <c r="R16" s="23"/>
      <c r="S16" s="29"/>
      <c r="T16" s="54"/>
      <c r="U16" s="23"/>
      <c r="V16" s="49"/>
      <c r="W16" s="49"/>
      <c r="X16" s="49"/>
      <c r="Y16" s="29" t="str">
        <f>IF($R16&lt;&gt;0,VLOOKUP($R16,Repertorio!$A$2:$M$85,11),"")</f>
        <v/>
      </c>
      <c r="Z16" s="23"/>
      <c r="AA16" s="49"/>
      <c r="AB16" s="55"/>
      <c r="AC16" s="29" t="str">
        <f>IF($R16&lt;&gt;0,VLOOKUP($R16,Repertorio!$A$2:$M$85,8),"")</f>
        <v/>
      </c>
      <c r="AD16" s="29" t="str">
        <f>IF($R16&lt;&gt;0,VLOOKUP($R16,Repertorio!$A$2:$M$85,10),"")</f>
        <v/>
      </c>
      <c r="AE16" s="23"/>
      <c r="AF16" s="23"/>
      <c r="AG16" s="23"/>
      <c r="AH16" s="56"/>
      <c r="AI16" s="49"/>
      <c r="AJ16" s="29" t="str">
        <f>IF($R16&lt;&gt;0,VLOOKUP($R16,Repertorio!$A$2:$M$85,7),"")</f>
        <v/>
      </c>
      <c r="AK16" s="23"/>
      <c r="AL16" s="27"/>
      <c r="AM16" s="49"/>
      <c r="AN16" s="23"/>
      <c r="AO16" s="27"/>
      <c r="AP16" s="59"/>
    </row>
    <row r="17" spans="1:42" x14ac:dyDescent="0.25">
      <c r="A17" s="23"/>
      <c r="B17" s="24" t="str">
        <f t="shared" si="0"/>
        <v/>
      </c>
      <c r="C17" s="33" t="str">
        <f t="shared" si="0"/>
        <v/>
      </c>
      <c r="D17" s="33" t="str">
        <f t="shared" si="0"/>
        <v/>
      </c>
      <c r="E17" s="49"/>
      <c r="F17" s="23"/>
      <c r="G17" s="23"/>
      <c r="H17" s="49"/>
      <c r="I17" s="49"/>
      <c r="J17" s="23"/>
      <c r="K17" s="53" t="str">
        <f t="shared" si="1"/>
        <v/>
      </c>
      <c r="L17" s="23"/>
      <c r="M17" s="23"/>
      <c r="N17" s="23"/>
      <c r="O17" s="23"/>
      <c r="P17" s="23"/>
      <c r="Q17" s="23"/>
      <c r="R17" s="23"/>
      <c r="S17" s="29"/>
      <c r="T17" s="54"/>
      <c r="U17" s="23"/>
      <c r="V17" s="49"/>
      <c r="W17" s="49"/>
      <c r="X17" s="49"/>
      <c r="Y17" s="29" t="str">
        <f>IF($R17&lt;&gt;0,VLOOKUP($R17,Repertorio!$A$2:$M$85,11),"")</f>
        <v/>
      </c>
      <c r="Z17" s="23"/>
      <c r="AA17" s="49"/>
      <c r="AB17" s="55"/>
      <c r="AC17" s="29" t="str">
        <f>IF($R17&lt;&gt;0,VLOOKUP($R17,Repertorio!$A$2:$M$85,8),"")</f>
        <v/>
      </c>
      <c r="AD17" s="29" t="str">
        <f>IF($R17&lt;&gt;0,VLOOKUP($R17,Repertorio!$A$2:$M$85,10),"")</f>
        <v/>
      </c>
      <c r="AE17" s="23"/>
      <c r="AF17" s="23"/>
      <c r="AG17" s="23"/>
      <c r="AH17" s="56"/>
      <c r="AI17" s="49"/>
      <c r="AJ17" s="29" t="str">
        <f>IF($R17&lt;&gt;0,VLOOKUP($R17,Repertorio!$A$2:$M$85,7),"")</f>
        <v/>
      </c>
      <c r="AK17" s="23"/>
      <c r="AL17" s="27"/>
      <c r="AM17" s="49"/>
      <c r="AN17" s="23"/>
      <c r="AO17" s="27"/>
      <c r="AP17" s="59"/>
    </row>
    <row r="18" spans="1:42" x14ac:dyDescent="0.25">
      <c r="A18" s="23"/>
      <c r="B18" s="24" t="str">
        <f t="shared" si="0"/>
        <v/>
      </c>
      <c r="C18" s="33" t="str">
        <f t="shared" si="0"/>
        <v/>
      </c>
      <c r="D18" s="33" t="str">
        <f t="shared" si="0"/>
        <v/>
      </c>
      <c r="E18" s="49"/>
      <c r="F18" s="23"/>
      <c r="G18" s="23"/>
      <c r="H18" s="49"/>
      <c r="I18" s="49"/>
      <c r="J18" s="23"/>
      <c r="K18" s="53" t="str">
        <f t="shared" si="1"/>
        <v/>
      </c>
      <c r="L18" s="23"/>
      <c r="M18" s="23"/>
      <c r="N18" s="23"/>
      <c r="O18" s="23"/>
      <c r="P18" s="23"/>
      <c r="Q18" s="23"/>
      <c r="R18" s="23"/>
      <c r="S18" s="29"/>
      <c r="T18" s="54"/>
      <c r="U18" s="23"/>
      <c r="V18" s="49"/>
      <c r="W18" s="49"/>
      <c r="X18" s="49"/>
      <c r="Y18" s="29" t="str">
        <f>IF($R18&lt;&gt;0,VLOOKUP($R18,Repertorio!$A$2:$M$85,11),"")</f>
        <v/>
      </c>
      <c r="Z18" s="23"/>
      <c r="AA18" s="49"/>
      <c r="AB18" s="55"/>
      <c r="AC18" s="29" t="str">
        <f>IF($R18&lt;&gt;0,VLOOKUP($R18,Repertorio!$A$2:$M$85,8),"")</f>
        <v/>
      </c>
      <c r="AD18" s="29" t="str">
        <f>IF($R18&lt;&gt;0,VLOOKUP($R18,Repertorio!$A$2:$M$85,10),"")</f>
        <v/>
      </c>
      <c r="AE18" s="23"/>
      <c r="AF18" s="23"/>
      <c r="AG18" s="23"/>
      <c r="AH18" s="56"/>
      <c r="AI18" s="49"/>
      <c r="AJ18" s="29" t="str">
        <f>IF($R18&lt;&gt;0,VLOOKUP($R18,Repertorio!$A$2:$M$85,7),"")</f>
        <v/>
      </c>
      <c r="AK18" s="23"/>
      <c r="AL18" s="27"/>
      <c r="AM18" s="49"/>
      <c r="AN18" s="23"/>
      <c r="AO18" s="27"/>
      <c r="AP18" s="59"/>
    </row>
    <row r="19" spans="1:42" x14ac:dyDescent="0.25">
      <c r="A19" s="23"/>
      <c r="B19" s="24" t="str">
        <f t="shared" si="0"/>
        <v/>
      </c>
      <c r="C19" s="33" t="str">
        <f t="shared" si="0"/>
        <v/>
      </c>
      <c r="D19" s="33" t="str">
        <f t="shared" si="0"/>
        <v/>
      </c>
      <c r="E19" s="49"/>
      <c r="F19" s="23"/>
      <c r="G19" s="23"/>
      <c r="H19" s="49"/>
      <c r="I19" s="49"/>
      <c r="J19" s="23"/>
      <c r="K19" s="53" t="str">
        <f t="shared" si="1"/>
        <v/>
      </c>
      <c r="L19" s="23"/>
      <c r="M19" s="23"/>
      <c r="N19" s="23"/>
      <c r="O19" s="23"/>
      <c r="P19" s="23"/>
      <c r="Q19" s="23"/>
      <c r="R19" s="23"/>
      <c r="S19" s="29"/>
      <c r="T19" s="54"/>
      <c r="U19" s="23"/>
      <c r="V19" s="49"/>
      <c r="W19" s="49"/>
      <c r="X19" s="49"/>
      <c r="Y19" s="29" t="str">
        <f>IF($R19&lt;&gt;0,VLOOKUP($R19,Repertorio!$A$2:$M$85,11),"")</f>
        <v/>
      </c>
      <c r="Z19" s="23"/>
      <c r="AA19" s="49"/>
      <c r="AB19" s="55"/>
      <c r="AC19" s="29" t="str">
        <f>IF($R19&lt;&gt;0,VLOOKUP($R19,Repertorio!$A$2:$M$85,8),"")</f>
        <v/>
      </c>
      <c r="AD19" s="29" t="str">
        <f>IF($R19&lt;&gt;0,VLOOKUP($R19,Repertorio!$A$2:$M$85,10),"")</f>
        <v/>
      </c>
      <c r="AE19" s="23"/>
      <c r="AF19" s="23"/>
      <c r="AG19" s="23"/>
      <c r="AH19" s="56"/>
      <c r="AI19" s="49"/>
      <c r="AJ19" s="29" t="str">
        <f>IF($R19&lt;&gt;0,VLOOKUP($R19,Repertorio!$A$2:$M$85,7),"")</f>
        <v/>
      </c>
      <c r="AK19" s="23"/>
      <c r="AL19" s="27"/>
      <c r="AM19" s="49"/>
      <c r="AN19" s="23"/>
      <c r="AO19" s="27"/>
      <c r="AP19" s="59"/>
    </row>
    <row r="20" spans="1:42" x14ac:dyDescent="0.25">
      <c r="A20" s="23"/>
      <c r="B20" s="24" t="str">
        <f t="shared" si="0"/>
        <v/>
      </c>
      <c r="C20" s="33" t="str">
        <f t="shared" si="0"/>
        <v/>
      </c>
      <c r="D20" s="33" t="str">
        <f t="shared" si="0"/>
        <v/>
      </c>
      <c r="E20" s="56"/>
      <c r="F20" s="23"/>
      <c r="G20" s="23"/>
      <c r="H20" s="49"/>
      <c r="I20" s="49"/>
      <c r="J20" s="23"/>
      <c r="K20" s="53" t="str">
        <f t="shared" si="1"/>
        <v/>
      </c>
      <c r="L20" s="23"/>
      <c r="M20" s="23"/>
      <c r="N20" s="23"/>
      <c r="O20" s="23"/>
      <c r="P20" s="23"/>
      <c r="Q20" s="23"/>
      <c r="R20" s="23"/>
      <c r="S20" s="29"/>
      <c r="T20" s="54"/>
      <c r="U20" s="23"/>
      <c r="V20" s="49"/>
      <c r="W20" s="49"/>
      <c r="X20" s="49"/>
      <c r="Y20" s="29" t="str">
        <f>IF($R20&lt;&gt;0,VLOOKUP($R20,Repertorio!$A$2:$M$85,11),"")</f>
        <v/>
      </c>
      <c r="Z20" s="23"/>
      <c r="AA20" s="49"/>
      <c r="AB20" s="55"/>
      <c r="AC20" s="29" t="str">
        <f>IF($R20&lt;&gt;0,VLOOKUP($R20,Repertorio!$A$2:$M$85,8),"")</f>
        <v/>
      </c>
      <c r="AD20" s="29" t="str">
        <f>IF($R20&lt;&gt;0,VLOOKUP($R20,Repertorio!$A$2:$M$85,10),"")</f>
        <v/>
      </c>
      <c r="AE20" s="23"/>
      <c r="AF20" s="23"/>
      <c r="AG20" s="23"/>
      <c r="AH20" s="56"/>
      <c r="AI20" s="49"/>
      <c r="AJ20" s="29" t="str">
        <f>IF($R20&lt;&gt;0,VLOOKUP($R20,Repertorio!$A$2:$M$85,7),"")</f>
        <v/>
      </c>
      <c r="AK20" s="23"/>
      <c r="AL20" s="27"/>
      <c r="AM20" s="49"/>
      <c r="AN20" s="23"/>
      <c r="AO20" s="27"/>
      <c r="AP20" s="59"/>
    </row>
    <row r="21" spans="1:42" x14ac:dyDescent="0.25">
      <c r="A21" s="23"/>
      <c r="B21" s="24" t="str">
        <f t="shared" si="0"/>
        <v/>
      </c>
      <c r="C21" s="33" t="str">
        <f t="shared" si="0"/>
        <v/>
      </c>
      <c r="D21" s="33" t="str">
        <f t="shared" si="0"/>
        <v/>
      </c>
      <c r="E21" s="56"/>
      <c r="F21" s="23"/>
      <c r="G21" s="23"/>
      <c r="H21" s="49"/>
      <c r="I21" s="49"/>
      <c r="J21" s="23"/>
      <c r="K21" s="53" t="str">
        <f t="shared" si="1"/>
        <v/>
      </c>
      <c r="L21" s="23"/>
      <c r="M21" s="23"/>
      <c r="N21" s="23"/>
      <c r="O21" s="23"/>
      <c r="P21" s="23"/>
      <c r="Q21" s="23"/>
      <c r="R21" s="23"/>
      <c r="S21" s="29"/>
      <c r="T21" s="54"/>
      <c r="U21" s="23"/>
      <c r="V21" s="49"/>
      <c r="W21" s="49"/>
      <c r="X21" s="49"/>
      <c r="Y21" s="29" t="str">
        <f>IF($R21&lt;&gt;0,VLOOKUP($R21,Repertorio!$A$2:$M$85,11),"")</f>
        <v/>
      </c>
      <c r="Z21" s="23"/>
      <c r="AA21" s="49"/>
      <c r="AB21" s="55"/>
      <c r="AC21" s="29" t="str">
        <f>IF($R21&lt;&gt;0,VLOOKUP($R21,Repertorio!$A$2:$M$85,8),"")</f>
        <v/>
      </c>
      <c r="AD21" s="29" t="str">
        <f>IF($R21&lt;&gt;0,VLOOKUP($R21,Repertorio!$A$2:$M$85,10),"")</f>
        <v/>
      </c>
      <c r="AE21" s="23"/>
      <c r="AF21" s="23"/>
      <c r="AG21" s="23"/>
      <c r="AH21" s="56"/>
      <c r="AI21" s="49"/>
      <c r="AJ21" s="29" t="str">
        <f>IF($R21&lt;&gt;0,VLOOKUP($R21,Repertorio!$A$2:$M$85,7),"")</f>
        <v/>
      </c>
      <c r="AK21" s="23"/>
      <c r="AL21" s="27"/>
      <c r="AM21" s="49"/>
      <c r="AN21" s="23"/>
      <c r="AO21" s="27"/>
      <c r="AP21" s="59"/>
    </row>
    <row r="22" spans="1:42" x14ac:dyDescent="0.25">
      <c r="A22" s="23"/>
      <c r="B22" s="24" t="str">
        <f t="shared" si="0"/>
        <v/>
      </c>
      <c r="C22" s="33" t="str">
        <f t="shared" si="0"/>
        <v/>
      </c>
      <c r="D22" s="33" t="str">
        <f t="shared" si="0"/>
        <v/>
      </c>
      <c r="E22" s="56"/>
      <c r="F22" s="23"/>
      <c r="G22" s="23"/>
      <c r="H22" s="49"/>
      <c r="I22" s="49"/>
      <c r="J22" s="23"/>
      <c r="K22" s="53" t="str">
        <f t="shared" si="1"/>
        <v/>
      </c>
      <c r="L22" s="23"/>
      <c r="M22" s="23"/>
      <c r="N22" s="23"/>
      <c r="O22" s="23"/>
      <c r="P22" s="23"/>
      <c r="Q22" s="23"/>
      <c r="R22" s="23"/>
      <c r="S22" s="29"/>
      <c r="T22" s="54"/>
      <c r="U22" s="23"/>
      <c r="V22" s="49"/>
      <c r="W22" s="49"/>
      <c r="X22" s="49"/>
      <c r="Y22" s="29" t="str">
        <f>IF($R22&lt;&gt;0,VLOOKUP($R22,Repertorio!$A$2:$M$85,11),"")</f>
        <v/>
      </c>
      <c r="Z22" s="23"/>
      <c r="AA22" s="49"/>
      <c r="AB22" s="55"/>
      <c r="AC22" s="29" t="str">
        <f>IF($R22&lt;&gt;0,VLOOKUP($R22,Repertorio!$A$2:$M$85,8),"")</f>
        <v/>
      </c>
      <c r="AD22" s="29" t="str">
        <f>IF($R22&lt;&gt;0,VLOOKUP($R22,Repertorio!$A$2:$M$85,10),"")</f>
        <v/>
      </c>
      <c r="AE22" s="23"/>
      <c r="AF22" s="23"/>
      <c r="AG22" s="23"/>
      <c r="AH22" s="56"/>
      <c r="AI22" s="49"/>
      <c r="AJ22" s="29" t="str">
        <f>IF($R22&lt;&gt;0,VLOOKUP($R22,Repertorio!$A$2:$M$85,7),"")</f>
        <v/>
      </c>
      <c r="AK22" s="23"/>
      <c r="AL22" s="27"/>
      <c r="AM22" s="49"/>
      <c r="AN22" s="23"/>
      <c r="AO22" s="27"/>
      <c r="AP22" s="59"/>
    </row>
    <row r="23" spans="1:42" x14ac:dyDescent="0.25">
      <c r="A23" s="23"/>
      <c r="B23" s="24" t="str">
        <f t="shared" si="0"/>
        <v/>
      </c>
      <c r="C23" s="33" t="str">
        <f t="shared" si="0"/>
        <v/>
      </c>
      <c r="D23" s="33" t="str">
        <f t="shared" si="0"/>
        <v/>
      </c>
      <c r="E23" s="56"/>
      <c r="F23" s="23"/>
      <c r="G23" s="23"/>
      <c r="H23" s="49"/>
      <c r="I23" s="49"/>
      <c r="J23" s="23"/>
      <c r="K23" s="53" t="str">
        <f t="shared" si="1"/>
        <v/>
      </c>
      <c r="L23" s="23"/>
      <c r="M23" s="23"/>
      <c r="N23" s="23"/>
      <c r="O23" s="23"/>
      <c r="P23" s="23"/>
      <c r="Q23" s="23"/>
      <c r="R23" s="23"/>
      <c r="S23" s="29"/>
      <c r="T23" s="54"/>
      <c r="U23" s="23"/>
      <c r="V23" s="49"/>
      <c r="W23" s="49"/>
      <c r="X23" s="49"/>
      <c r="Y23" s="29" t="str">
        <f>IF($R23&lt;&gt;0,VLOOKUP($R23,Repertorio!$A$2:$M$85,11),"")</f>
        <v/>
      </c>
      <c r="Z23" s="23"/>
      <c r="AA23" s="49"/>
      <c r="AB23" s="55"/>
      <c r="AC23" s="29" t="str">
        <f>IF($R23&lt;&gt;0,VLOOKUP($R23,Repertorio!$A$2:$M$85,8),"")</f>
        <v/>
      </c>
      <c r="AD23" s="29" t="str">
        <f>IF($R23&lt;&gt;0,VLOOKUP($R23,Repertorio!$A$2:$M$85,10),"")</f>
        <v/>
      </c>
      <c r="AE23" s="23"/>
      <c r="AF23" s="23"/>
      <c r="AG23" s="23"/>
      <c r="AH23" s="56"/>
      <c r="AI23" s="49"/>
      <c r="AJ23" s="29" t="str">
        <f>IF($R23&lt;&gt;0,VLOOKUP($R23,Repertorio!$A$2:$M$85,7),"")</f>
        <v/>
      </c>
      <c r="AK23" s="23"/>
      <c r="AL23" s="27"/>
      <c r="AM23" s="49"/>
      <c r="AN23" s="23"/>
      <c r="AO23" s="27"/>
      <c r="AP23" s="59"/>
    </row>
    <row r="24" spans="1:42" x14ac:dyDescent="0.25">
      <c r="A24" s="23"/>
      <c r="B24" s="24" t="str">
        <f t="shared" si="0"/>
        <v/>
      </c>
      <c r="C24" s="33" t="str">
        <f t="shared" si="0"/>
        <v/>
      </c>
      <c r="D24" s="33" t="str">
        <f t="shared" si="0"/>
        <v/>
      </c>
      <c r="E24" s="56"/>
      <c r="F24" s="23"/>
      <c r="G24" s="23"/>
      <c r="H24" s="49"/>
      <c r="I24" s="49"/>
      <c r="J24" s="23"/>
      <c r="K24" s="53" t="str">
        <f t="shared" si="1"/>
        <v/>
      </c>
      <c r="L24" s="23"/>
      <c r="M24" s="23"/>
      <c r="N24" s="23"/>
      <c r="O24" s="23"/>
      <c r="P24" s="23"/>
      <c r="Q24" s="23"/>
      <c r="R24" s="23"/>
      <c r="S24" s="29"/>
      <c r="T24" s="54"/>
      <c r="U24" s="23"/>
      <c r="V24" s="49"/>
      <c r="W24" s="49"/>
      <c r="X24" s="49"/>
      <c r="Y24" s="29" t="str">
        <f>IF($R24&lt;&gt;0,VLOOKUP($R24,Repertorio!$A$2:$M$85,11),"")</f>
        <v/>
      </c>
      <c r="Z24" s="23"/>
      <c r="AA24" s="49"/>
      <c r="AB24" s="55"/>
      <c r="AC24" s="29" t="str">
        <f>IF($R24&lt;&gt;0,VLOOKUP($R24,Repertorio!$A$2:$M$85,8),"")</f>
        <v/>
      </c>
      <c r="AD24" s="29" t="str">
        <f>IF($R24&lt;&gt;0,VLOOKUP($R24,Repertorio!$A$2:$M$85,10),"")</f>
        <v/>
      </c>
      <c r="AE24" s="23"/>
      <c r="AF24" s="23"/>
      <c r="AG24" s="23"/>
      <c r="AH24" s="56"/>
      <c r="AI24" s="49"/>
      <c r="AJ24" s="29" t="str">
        <f>IF($R24&lt;&gt;0,VLOOKUP($R24,Repertorio!$A$2:$M$85,7),"")</f>
        <v/>
      </c>
      <c r="AK24" s="23"/>
      <c r="AL24" s="27"/>
      <c r="AM24" s="49"/>
      <c r="AN24" s="23"/>
      <c r="AO24" s="27"/>
      <c r="AP24" s="59"/>
    </row>
    <row r="25" spans="1:42" x14ac:dyDescent="0.25">
      <c r="A25" s="23"/>
      <c r="B25" s="24" t="str">
        <f t="shared" si="0"/>
        <v/>
      </c>
      <c r="C25" s="33" t="str">
        <f t="shared" si="0"/>
        <v/>
      </c>
      <c r="D25" s="33" t="str">
        <f t="shared" si="0"/>
        <v/>
      </c>
      <c r="E25" s="56"/>
      <c r="F25" s="23"/>
      <c r="G25" s="23"/>
      <c r="H25" s="49"/>
      <c r="I25" s="49"/>
      <c r="J25" s="23"/>
      <c r="K25" s="53" t="str">
        <f t="shared" si="1"/>
        <v/>
      </c>
      <c r="L25" s="23"/>
      <c r="M25" s="23"/>
      <c r="N25" s="23"/>
      <c r="O25" s="23"/>
      <c r="P25" s="23"/>
      <c r="Q25" s="23"/>
      <c r="R25" s="23"/>
      <c r="S25" s="29"/>
      <c r="T25" s="54"/>
      <c r="U25" s="23"/>
      <c r="V25" s="49"/>
      <c r="W25" s="49"/>
      <c r="X25" s="49"/>
      <c r="Y25" s="29" t="str">
        <f>IF($R25&lt;&gt;0,VLOOKUP($R25,Repertorio!$A$2:$M$85,11),"")</f>
        <v/>
      </c>
      <c r="Z25" s="23"/>
      <c r="AA25" s="49"/>
      <c r="AB25" s="55"/>
      <c r="AC25" s="29" t="str">
        <f>IF($R25&lt;&gt;0,VLOOKUP($R25,Repertorio!$A$2:$M$85,8),"")</f>
        <v/>
      </c>
      <c r="AD25" s="29" t="str">
        <f>IF($R25&lt;&gt;0,VLOOKUP($R25,Repertorio!$A$2:$M$85,10),"")</f>
        <v/>
      </c>
      <c r="AE25" s="23"/>
      <c r="AF25" s="23"/>
      <c r="AG25" s="23"/>
      <c r="AH25" s="56"/>
      <c r="AI25" s="49"/>
      <c r="AJ25" s="29" t="str">
        <f>IF($R25&lt;&gt;0,VLOOKUP($R25,Repertorio!$A$2:$M$85,7),"")</f>
        <v/>
      </c>
      <c r="AK25" s="23"/>
      <c r="AL25" s="27"/>
      <c r="AM25" s="49"/>
      <c r="AN25" s="23"/>
      <c r="AO25" s="27"/>
      <c r="AP25" s="59"/>
    </row>
    <row r="26" spans="1:42" x14ac:dyDescent="0.25">
      <c r="A26" s="23"/>
      <c r="B26" s="24" t="str">
        <f t="shared" si="0"/>
        <v/>
      </c>
      <c r="C26" s="33" t="str">
        <f t="shared" si="0"/>
        <v/>
      </c>
      <c r="D26" s="33" t="str">
        <f t="shared" si="0"/>
        <v/>
      </c>
      <c r="E26" s="56"/>
      <c r="F26" s="23"/>
      <c r="G26" s="23"/>
      <c r="H26" s="49"/>
      <c r="I26" s="49"/>
      <c r="J26" s="23"/>
      <c r="K26" s="53" t="str">
        <f t="shared" si="1"/>
        <v/>
      </c>
      <c r="L26" s="23"/>
      <c r="M26" s="23"/>
      <c r="N26" s="23"/>
      <c r="O26" s="23"/>
      <c r="P26" s="23"/>
      <c r="Q26" s="23"/>
      <c r="R26" s="23"/>
      <c r="S26" s="29"/>
      <c r="T26" s="54"/>
      <c r="U26" s="23"/>
      <c r="V26" s="49"/>
      <c r="W26" s="49"/>
      <c r="X26" s="49"/>
      <c r="Y26" s="29" t="str">
        <f>IF($R26&lt;&gt;0,VLOOKUP($R26,Repertorio!$A$2:$M$85,11),"")</f>
        <v/>
      </c>
      <c r="Z26" s="23"/>
      <c r="AA26" s="49"/>
      <c r="AB26" s="55"/>
      <c r="AC26" s="29" t="str">
        <f>IF($R26&lt;&gt;0,VLOOKUP($R26,Repertorio!$A$2:$M$85,8),"")</f>
        <v/>
      </c>
      <c r="AD26" s="29" t="str">
        <f>IF($R26&lt;&gt;0,VLOOKUP($R26,Repertorio!$A$2:$M$85,10),"")</f>
        <v/>
      </c>
      <c r="AE26" s="23"/>
      <c r="AF26" s="23"/>
      <c r="AG26" s="23"/>
      <c r="AH26" s="56"/>
      <c r="AI26" s="49"/>
      <c r="AJ26" s="29" t="str">
        <f>IF($R26&lt;&gt;0,VLOOKUP($R26,Repertorio!$A$2:$M$85,7),"")</f>
        <v/>
      </c>
      <c r="AK26" s="23"/>
      <c r="AL26" s="27"/>
      <c r="AM26" s="49"/>
      <c r="AN26" s="23"/>
      <c r="AO26" s="27"/>
      <c r="AP26" s="59"/>
    </row>
    <row r="27" spans="1:42" x14ac:dyDescent="0.25">
      <c r="A27" s="23"/>
      <c r="B27" s="24" t="str">
        <f t="shared" si="0"/>
        <v/>
      </c>
      <c r="C27" s="33" t="str">
        <f t="shared" si="0"/>
        <v/>
      </c>
      <c r="D27" s="33" t="str">
        <f t="shared" si="0"/>
        <v/>
      </c>
      <c r="E27" s="56"/>
      <c r="F27" s="23"/>
      <c r="G27" s="23"/>
      <c r="H27" s="49"/>
      <c r="I27" s="49"/>
      <c r="J27" s="23"/>
      <c r="K27" s="53" t="str">
        <f t="shared" si="1"/>
        <v/>
      </c>
      <c r="L27" s="23"/>
      <c r="M27" s="23"/>
      <c r="N27" s="23"/>
      <c r="O27" s="23"/>
      <c r="P27" s="23"/>
      <c r="Q27" s="23"/>
      <c r="R27" s="23"/>
      <c r="S27" s="29"/>
      <c r="T27" s="54"/>
      <c r="U27" s="23"/>
      <c r="V27" s="49"/>
      <c r="W27" s="49"/>
      <c r="X27" s="49"/>
      <c r="Y27" s="29" t="str">
        <f>IF($R27&lt;&gt;0,VLOOKUP($R27,Repertorio!$A$2:$M$85,11),"")</f>
        <v/>
      </c>
      <c r="Z27" s="23"/>
      <c r="AA27" s="49"/>
      <c r="AB27" s="55"/>
      <c r="AC27" s="29" t="str">
        <f>IF($R27&lt;&gt;0,VLOOKUP($R27,Repertorio!$A$2:$M$85,8),"")</f>
        <v/>
      </c>
      <c r="AD27" s="29" t="str">
        <f>IF($R27&lt;&gt;0,VLOOKUP($R27,Repertorio!$A$2:$M$85,10),"")</f>
        <v/>
      </c>
      <c r="AE27" s="23"/>
      <c r="AF27" s="23"/>
      <c r="AG27" s="23"/>
      <c r="AH27" s="56"/>
      <c r="AI27" s="49"/>
      <c r="AJ27" s="29" t="str">
        <f>IF($R27&lt;&gt;0,VLOOKUP($R27,Repertorio!$A$2:$M$85,7),"")</f>
        <v/>
      </c>
      <c r="AK27" s="23"/>
      <c r="AL27" s="27"/>
      <c r="AM27" s="49"/>
      <c r="AN27" s="23"/>
      <c r="AO27" s="27"/>
      <c r="AP27" s="59"/>
    </row>
    <row r="28" spans="1:42" x14ac:dyDescent="0.25">
      <c r="A28" s="23"/>
      <c r="B28" s="24" t="str">
        <f t="shared" si="0"/>
        <v/>
      </c>
      <c r="C28" s="33" t="str">
        <f t="shared" si="0"/>
        <v/>
      </c>
      <c r="D28" s="33" t="str">
        <f t="shared" si="0"/>
        <v/>
      </c>
      <c r="E28" s="56"/>
      <c r="F28" s="23"/>
      <c r="G28" s="23"/>
      <c r="H28" s="49"/>
      <c r="I28" s="49"/>
      <c r="J28" s="23"/>
      <c r="K28" s="53" t="str">
        <f t="shared" si="1"/>
        <v/>
      </c>
      <c r="L28" s="23"/>
      <c r="M28" s="23"/>
      <c r="N28" s="23"/>
      <c r="O28" s="23"/>
      <c r="P28" s="23"/>
      <c r="Q28" s="23"/>
      <c r="R28" s="23"/>
      <c r="S28" s="29"/>
      <c r="T28" s="54"/>
      <c r="U28" s="23"/>
      <c r="V28" s="49"/>
      <c r="W28" s="49"/>
      <c r="X28" s="49"/>
      <c r="Y28" s="29" t="str">
        <f>IF($R28&lt;&gt;0,VLOOKUP($R28,Repertorio!$A$2:$M$85,11),"")</f>
        <v/>
      </c>
      <c r="Z28" s="23"/>
      <c r="AA28" s="49"/>
      <c r="AB28" s="55"/>
      <c r="AC28" s="29" t="str">
        <f>IF($R28&lt;&gt;0,VLOOKUP($R28,Repertorio!$A$2:$M$85,8),"")</f>
        <v/>
      </c>
      <c r="AD28" s="29" t="str">
        <f>IF($R28&lt;&gt;0,VLOOKUP($R28,Repertorio!$A$2:$M$85,10),"")</f>
        <v/>
      </c>
      <c r="AE28" s="23"/>
      <c r="AF28" s="23"/>
      <c r="AG28" s="23"/>
      <c r="AH28" s="56"/>
      <c r="AI28" s="49"/>
      <c r="AJ28" s="29" t="str">
        <f>IF($R28&lt;&gt;0,VLOOKUP($R28,Repertorio!$A$2:$M$85,7),"")</f>
        <v/>
      </c>
      <c r="AK28" s="23"/>
      <c r="AL28" s="27"/>
      <c r="AM28" s="49"/>
      <c r="AN28" s="23"/>
      <c r="AO28" s="27"/>
      <c r="AP28" s="59"/>
    </row>
    <row r="29" spans="1:42" x14ac:dyDescent="0.25">
      <c r="A29" s="23"/>
      <c r="B29" s="24" t="str">
        <f t="shared" si="0"/>
        <v/>
      </c>
      <c r="C29" s="33" t="str">
        <f t="shared" si="0"/>
        <v/>
      </c>
      <c r="D29" s="33" t="str">
        <f t="shared" si="0"/>
        <v/>
      </c>
      <c r="E29" s="56"/>
      <c r="F29" s="23"/>
      <c r="G29" s="23"/>
      <c r="H29" s="49"/>
      <c r="I29" s="49"/>
      <c r="J29" s="23"/>
      <c r="K29" s="53" t="str">
        <f t="shared" si="1"/>
        <v/>
      </c>
      <c r="L29" s="23"/>
      <c r="M29" s="23"/>
      <c r="N29" s="23"/>
      <c r="O29" s="23"/>
      <c r="P29" s="23"/>
      <c r="Q29" s="23"/>
      <c r="R29" s="23"/>
      <c r="S29" s="29"/>
      <c r="T29" s="54"/>
      <c r="U29" s="23"/>
      <c r="V29" s="49"/>
      <c r="W29" s="49"/>
      <c r="X29" s="49"/>
      <c r="Y29" s="29" t="str">
        <f>IF($R29&lt;&gt;0,VLOOKUP($R29,Repertorio!$A$2:$M$85,11),"")</f>
        <v/>
      </c>
      <c r="Z29" s="23"/>
      <c r="AA29" s="49"/>
      <c r="AB29" s="55"/>
      <c r="AC29" s="29" t="str">
        <f>IF($R29&lt;&gt;0,VLOOKUP($R29,Repertorio!$A$2:$M$85,8),"")</f>
        <v/>
      </c>
      <c r="AD29" s="29" t="str">
        <f>IF($R29&lt;&gt;0,VLOOKUP($R29,Repertorio!$A$2:$M$85,10),"")</f>
        <v/>
      </c>
      <c r="AE29" s="23"/>
      <c r="AF29" s="23"/>
      <c r="AG29" s="23"/>
      <c r="AH29" s="56"/>
      <c r="AI29" s="49"/>
      <c r="AJ29" s="29" t="str">
        <f>IF($R29&lt;&gt;0,VLOOKUP($R29,Repertorio!$A$2:$M$85,7),"")</f>
        <v/>
      </c>
      <c r="AK29" s="23"/>
      <c r="AL29" s="27"/>
      <c r="AM29" s="49"/>
      <c r="AN29" s="23"/>
      <c r="AO29" s="27"/>
      <c r="AP29" s="59"/>
    </row>
    <row r="30" spans="1:42" x14ac:dyDescent="0.25">
      <c r="A30" s="23"/>
      <c r="B30" s="24" t="str">
        <f t="shared" si="0"/>
        <v/>
      </c>
      <c r="C30" s="33" t="str">
        <f t="shared" si="0"/>
        <v/>
      </c>
      <c r="D30" s="33" t="str">
        <f t="shared" si="0"/>
        <v/>
      </c>
      <c r="E30" s="56"/>
      <c r="F30" s="23"/>
      <c r="G30" s="23"/>
      <c r="H30" s="49"/>
      <c r="I30" s="49"/>
      <c r="J30" s="23"/>
      <c r="K30" s="53" t="str">
        <f t="shared" si="1"/>
        <v/>
      </c>
      <c r="L30" s="23"/>
      <c r="M30" s="23"/>
      <c r="N30" s="23"/>
      <c r="O30" s="23"/>
      <c r="P30" s="23"/>
      <c r="Q30" s="23"/>
      <c r="R30" s="23"/>
      <c r="S30" s="29"/>
      <c r="T30" s="54"/>
      <c r="U30" s="23"/>
      <c r="V30" s="49"/>
      <c r="W30" s="49"/>
      <c r="X30" s="49"/>
      <c r="Y30" s="29" t="str">
        <f>IF($R30&lt;&gt;0,VLOOKUP($R30,Repertorio!$A$2:$M$85,11),"")</f>
        <v/>
      </c>
      <c r="Z30" s="23"/>
      <c r="AA30" s="49"/>
      <c r="AB30" s="55"/>
      <c r="AC30" s="29" t="str">
        <f>IF($R30&lt;&gt;0,VLOOKUP($R30,Repertorio!$A$2:$M$85,8),"")</f>
        <v/>
      </c>
      <c r="AD30" s="29" t="str">
        <f>IF($R30&lt;&gt;0,VLOOKUP($R30,Repertorio!$A$2:$M$85,10),"")</f>
        <v/>
      </c>
      <c r="AE30" s="23"/>
      <c r="AF30" s="23"/>
      <c r="AG30" s="23"/>
      <c r="AH30" s="56"/>
      <c r="AI30" s="49"/>
      <c r="AJ30" s="29" t="str">
        <f>IF($R30&lt;&gt;0,VLOOKUP($R30,Repertorio!$A$2:$M$85,7),"")</f>
        <v/>
      </c>
      <c r="AK30" s="23"/>
      <c r="AL30" s="27"/>
      <c r="AM30" s="49"/>
      <c r="AN30" s="23"/>
      <c r="AO30" s="27"/>
      <c r="AP30" s="59"/>
    </row>
    <row r="31" spans="1:42" x14ac:dyDescent="0.25">
      <c r="A31" s="23"/>
      <c r="B31" s="24" t="str">
        <f t="shared" si="0"/>
        <v/>
      </c>
      <c r="C31" s="33" t="str">
        <f t="shared" si="0"/>
        <v/>
      </c>
      <c r="D31" s="33" t="str">
        <f t="shared" si="0"/>
        <v/>
      </c>
      <c r="E31" s="56"/>
      <c r="F31" s="23"/>
      <c r="G31" s="23"/>
      <c r="H31" s="49"/>
      <c r="I31" s="49"/>
      <c r="J31" s="23"/>
      <c r="K31" s="53" t="str">
        <f t="shared" si="1"/>
        <v/>
      </c>
      <c r="L31" s="23"/>
      <c r="M31" s="23"/>
      <c r="N31" s="23"/>
      <c r="O31" s="23"/>
      <c r="P31" s="23"/>
      <c r="Q31" s="23"/>
      <c r="R31" s="23"/>
      <c r="S31" s="29"/>
      <c r="T31" s="54"/>
      <c r="U31" s="23"/>
      <c r="V31" s="49"/>
      <c r="W31" s="49"/>
      <c r="X31" s="49"/>
      <c r="Y31" s="29" t="str">
        <f>IF($R31&lt;&gt;0,VLOOKUP($R31,Repertorio!$A$2:$M$85,11),"")</f>
        <v/>
      </c>
      <c r="Z31" s="23"/>
      <c r="AA31" s="49"/>
      <c r="AB31" s="55"/>
      <c r="AC31" s="29" t="str">
        <f>IF($R31&lt;&gt;0,VLOOKUP($R31,Repertorio!$A$2:$M$85,8),"")</f>
        <v/>
      </c>
      <c r="AD31" s="29" t="str">
        <f>IF($R31&lt;&gt;0,VLOOKUP($R31,Repertorio!$A$2:$M$85,10),"")</f>
        <v/>
      </c>
      <c r="AE31" s="23"/>
      <c r="AF31" s="23"/>
      <c r="AG31" s="23"/>
      <c r="AH31" s="56"/>
      <c r="AI31" s="49"/>
      <c r="AJ31" s="29" t="str">
        <f>IF($R31&lt;&gt;0,VLOOKUP($R31,Repertorio!$A$2:$M$85,7),"")</f>
        <v/>
      </c>
      <c r="AK31" s="23"/>
      <c r="AL31" s="27"/>
      <c r="AM31" s="49"/>
      <c r="AN31" s="23"/>
      <c r="AO31" s="27"/>
      <c r="AP31" s="59"/>
    </row>
    <row r="32" spans="1:42" x14ac:dyDescent="0.25">
      <c r="A32" s="23"/>
      <c r="B32" s="24" t="str">
        <f t="shared" si="0"/>
        <v/>
      </c>
      <c r="C32" s="33" t="str">
        <f t="shared" si="0"/>
        <v/>
      </c>
      <c r="D32" s="33" t="str">
        <f t="shared" si="0"/>
        <v/>
      </c>
      <c r="E32" s="56"/>
      <c r="F32" s="23"/>
      <c r="G32" s="23"/>
      <c r="H32" s="49"/>
      <c r="I32" s="49"/>
      <c r="J32" s="23"/>
      <c r="K32" s="53" t="str">
        <f t="shared" si="1"/>
        <v/>
      </c>
      <c r="L32" s="23"/>
      <c r="M32" s="23"/>
      <c r="N32" s="23"/>
      <c r="O32" s="23"/>
      <c r="P32" s="23"/>
      <c r="Q32" s="23"/>
      <c r="R32" s="23"/>
      <c r="S32" s="29"/>
      <c r="T32" s="54"/>
      <c r="U32" s="23"/>
      <c r="V32" s="49"/>
      <c r="W32" s="49"/>
      <c r="X32" s="49"/>
      <c r="Y32" s="29" t="str">
        <f>IF($R32&lt;&gt;0,VLOOKUP($R32,Repertorio!$A$2:$M$85,11),"")</f>
        <v/>
      </c>
      <c r="Z32" s="23"/>
      <c r="AA32" s="49"/>
      <c r="AB32" s="55"/>
      <c r="AC32" s="29" t="str">
        <f>IF($R32&lt;&gt;0,VLOOKUP($R32,Repertorio!$A$2:$M$85,8),"")</f>
        <v/>
      </c>
      <c r="AD32" s="29" t="str">
        <f>IF($R32&lt;&gt;0,VLOOKUP($R32,Repertorio!$A$2:$M$85,10),"")</f>
        <v/>
      </c>
      <c r="AE32" s="23"/>
      <c r="AF32" s="23"/>
      <c r="AG32" s="23"/>
      <c r="AH32" s="56"/>
      <c r="AI32" s="49"/>
      <c r="AJ32" s="29" t="str">
        <f>IF($R32&lt;&gt;0,VLOOKUP($R32,Repertorio!$A$2:$M$85,7),"")</f>
        <v/>
      </c>
      <c r="AK32" s="23"/>
      <c r="AL32" s="27"/>
      <c r="AM32" s="49"/>
      <c r="AN32" s="23"/>
      <c r="AO32" s="27"/>
      <c r="AP32" s="59"/>
    </row>
    <row r="33" spans="1:42" x14ac:dyDescent="0.25">
      <c r="A33" s="23"/>
      <c r="B33" s="24" t="str">
        <f t="shared" si="0"/>
        <v/>
      </c>
      <c r="C33" s="33" t="str">
        <f t="shared" si="0"/>
        <v/>
      </c>
      <c r="D33" s="33" t="str">
        <f t="shared" si="0"/>
        <v/>
      </c>
      <c r="E33" s="56"/>
      <c r="F33" s="23"/>
      <c r="G33" s="23"/>
      <c r="H33" s="49"/>
      <c r="I33" s="49"/>
      <c r="J33" s="23"/>
      <c r="K33" s="53" t="str">
        <f t="shared" si="1"/>
        <v/>
      </c>
      <c r="L33" s="23"/>
      <c r="M33" s="23"/>
      <c r="N33" s="23"/>
      <c r="O33" s="23"/>
      <c r="P33" s="23"/>
      <c r="Q33" s="23"/>
      <c r="R33" s="23"/>
      <c r="S33" s="29"/>
      <c r="T33" s="54"/>
      <c r="U33" s="23"/>
      <c r="V33" s="49"/>
      <c r="W33" s="49"/>
      <c r="X33" s="49"/>
      <c r="Y33" s="29" t="str">
        <f>IF($R33&lt;&gt;0,VLOOKUP($R33,Repertorio!$A$2:$M$85,11),"")</f>
        <v/>
      </c>
      <c r="Z33" s="23"/>
      <c r="AA33" s="49"/>
      <c r="AB33" s="55"/>
      <c r="AC33" s="29" t="str">
        <f>IF($R33&lt;&gt;0,VLOOKUP($R33,Repertorio!$A$2:$M$85,8),"")</f>
        <v/>
      </c>
      <c r="AD33" s="29" t="str">
        <f>IF($R33&lt;&gt;0,VLOOKUP($R33,Repertorio!$A$2:$M$85,10),"")</f>
        <v/>
      </c>
      <c r="AE33" s="23"/>
      <c r="AF33" s="23"/>
      <c r="AG33" s="23"/>
      <c r="AH33" s="56"/>
      <c r="AI33" s="49"/>
      <c r="AJ33" s="29" t="str">
        <f>IF($R33&lt;&gt;0,VLOOKUP($R33,Repertorio!$A$2:$M$85,7),"")</f>
        <v/>
      </c>
      <c r="AK33" s="23"/>
      <c r="AL33" s="27"/>
      <c r="AM33" s="49"/>
      <c r="AN33" s="23"/>
      <c r="AO33" s="27"/>
      <c r="AP33" s="59"/>
    </row>
    <row r="34" spans="1:42" x14ac:dyDescent="0.25">
      <c r="A34" s="23"/>
      <c r="B34" s="24" t="str">
        <f t="shared" si="0"/>
        <v/>
      </c>
      <c r="C34" s="33" t="str">
        <f t="shared" si="0"/>
        <v/>
      </c>
      <c r="D34" s="33" t="str">
        <f t="shared" si="0"/>
        <v/>
      </c>
      <c r="E34" s="56"/>
      <c r="F34" s="23"/>
      <c r="G34" s="23"/>
      <c r="H34" s="49"/>
      <c r="I34" s="49"/>
      <c r="J34" s="23"/>
      <c r="K34" s="53" t="str">
        <f t="shared" si="1"/>
        <v/>
      </c>
      <c r="L34" s="23"/>
      <c r="M34" s="23"/>
      <c r="N34" s="23"/>
      <c r="O34" s="23"/>
      <c r="P34" s="23"/>
      <c r="Q34" s="23"/>
      <c r="R34" s="23"/>
      <c r="S34" s="29"/>
      <c r="T34" s="54"/>
      <c r="U34" s="23"/>
      <c r="V34" s="49"/>
      <c r="W34" s="49"/>
      <c r="X34" s="49"/>
      <c r="Y34" s="29" t="str">
        <f>IF($R34&lt;&gt;0,VLOOKUP($R34,Repertorio!$A$2:$M$85,11),"")</f>
        <v/>
      </c>
      <c r="Z34" s="23"/>
      <c r="AA34" s="49"/>
      <c r="AB34" s="55"/>
      <c r="AC34" s="29" t="str">
        <f>IF($R34&lt;&gt;0,VLOOKUP($R34,Repertorio!$A$2:$M$85,8),"")</f>
        <v/>
      </c>
      <c r="AD34" s="29" t="str">
        <f>IF($R34&lt;&gt;0,VLOOKUP($R34,Repertorio!$A$2:$M$85,10),"")</f>
        <v/>
      </c>
      <c r="AE34" s="23"/>
      <c r="AF34" s="23"/>
      <c r="AG34" s="23"/>
      <c r="AH34" s="56"/>
      <c r="AI34" s="49"/>
      <c r="AJ34" s="29" t="str">
        <f>IF($R34&lt;&gt;0,VLOOKUP($R34,Repertorio!$A$2:$M$85,7),"")</f>
        <v/>
      </c>
      <c r="AK34" s="23"/>
      <c r="AL34" s="27"/>
      <c r="AM34" s="49"/>
      <c r="AN34" s="23"/>
      <c r="AO34" s="27"/>
      <c r="AP34" s="59"/>
    </row>
    <row r="35" spans="1:42" x14ac:dyDescent="0.25">
      <c r="A35" s="23"/>
      <c r="B35" s="24" t="str">
        <f t="shared" si="0"/>
        <v/>
      </c>
      <c r="C35" s="33" t="str">
        <f t="shared" si="0"/>
        <v/>
      </c>
      <c r="D35" s="33" t="str">
        <f t="shared" si="0"/>
        <v/>
      </c>
      <c r="E35" s="56"/>
      <c r="F35" s="23"/>
      <c r="G35" s="23"/>
      <c r="H35" s="49"/>
      <c r="I35" s="49"/>
      <c r="J35" s="23"/>
      <c r="K35" s="53" t="str">
        <f t="shared" si="1"/>
        <v/>
      </c>
      <c r="L35" s="23"/>
      <c r="M35" s="23"/>
      <c r="N35" s="23"/>
      <c r="O35" s="23"/>
      <c r="P35" s="23"/>
      <c r="Q35" s="23"/>
      <c r="R35" s="23"/>
      <c r="S35" s="29"/>
      <c r="T35" s="54"/>
      <c r="U35" s="23"/>
      <c r="V35" s="49"/>
      <c r="W35" s="49"/>
      <c r="X35" s="49"/>
      <c r="Y35" s="29" t="str">
        <f>IF($R35&lt;&gt;0,VLOOKUP($R35,Repertorio!$A$2:$M$85,11),"")</f>
        <v/>
      </c>
      <c r="Z35" s="23"/>
      <c r="AA35" s="49"/>
      <c r="AB35" s="55"/>
      <c r="AC35" s="29" t="str">
        <f>IF($R35&lt;&gt;0,VLOOKUP($R35,Repertorio!$A$2:$M$85,8),"")</f>
        <v/>
      </c>
      <c r="AD35" s="29" t="str">
        <f>IF($R35&lt;&gt;0,VLOOKUP($R35,Repertorio!$A$2:$M$85,10),"")</f>
        <v/>
      </c>
      <c r="AE35" s="23"/>
      <c r="AF35" s="23"/>
      <c r="AG35" s="23"/>
      <c r="AH35" s="56"/>
      <c r="AI35" s="49"/>
      <c r="AJ35" s="29" t="str">
        <f>IF($R35&lt;&gt;0,VLOOKUP($R35,Repertorio!$A$2:$M$85,7),"")</f>
        <v/>
      </c>
      <c r="AK35" s="23"/>
      <c r="AL35" s="27"/>
      <c r="AM35" s="49"/>
      <c r="AN35" s="23"/>
      <c r="AO35" s="27"/>
      <c r="AP35" s="59"/>
    </row>
    <row r="36" spans="1:42" x14ac:dyDescent="0.25">
      <c r="A36" s="23"/>
      <c r="B36" s="24" t="str">
        <f t="shared" si="0"/>
        <v/>
      </c>
      <c r="C36" s="33" t="str">
        <f t="shared" si="0"/>
        <v/>
      </c>
      <c r="D36" s="33" t="str">
        <f t="shared" si="0"/>
        <v/>
      </c>
      <c r="E36" s="56"/>
      <c r="F36" s="23"/>
      <c r="G36" s="23"/>
      <c r="H36" s="49"/>
      <c r="I36" s="49"/>
      <c r="J36" s="23"/>
      <c r="K36" s="53" t="str">
        <f t="shared" si="1"/>
        <v/>
      </c>
      <c r="L36" s="23"/>
      <c r="M36" s="23"/>
      <c r="N36" s="23"/>
      <c r="O36" s="23"/>
      <c r="P36" s="23"/>
      <c r="Q36" s="23"/>
      <c r="R36" s="23"/>
      <c r="S36" s="29"/>
      <c r="T36" s="54"/>
      <c r="U36" s="23"/>
      <c r="V36" s="49"/>
      <c r="W36" s="49"/>
      <c r="X36" s="49"/>
      <c r="Y36" s="29" t="str">
        <f>IF($R36&lt;&gt;0,VLOOKUP($R36,Repertorio!$A$2:$M$85,11),"")</f>
        <v/>
      </c>
      <c r="Z36" s="23"/>
      <c r="AA36" s="49"/>
      <c r="AB36" s="55"/>
      <c r="AC36" s="29" t="str">
        <f>IF($R36&lt;&gt;0,VLOOKUP($R36,Repertorio!$A$2:$M$85,8),"")</f>
        <v/>
      </c>
      <c r="AD36" s="29" t="str">
        <f>IF($R36&lt;&gt;0,VLOOKUP($R36,Repertorio!$A$2:$M$85,10),"")</f>
        <v/>
      </c>
      <c r="AE36" s="23"/>
      <c r="AF36" s="23"/>
      <c r="AG36" s="23"/>
      <c r="AH36" s="56"/>
      <c r="AI36" s="49"/>
      <c r="AJ36" s="29" t="str">
        <f>IF($R36&lt;&gt;0,VLOOKUP($R36,Repertorio!$A$2:$M$85,7),"")</f>
        <v/>
      </c>
      <c r="AK36" s="23"/>
      <c r="AL36" s="27"/>
      <c r="AM36" s="49"/>
      <c r="AN36" s="23"/>
      <c r="AO36" s="27"/>
      <c r="AP36" s="59"/>
    </row>
    <row r="37" spans="1:42" x14ac:dyDescent="0.25">
      <c r="A37" s="23"/>
      <c r="B37" s="24" t="str">
        <f t="shared" si="0"/>
        <v/>
      </c>
      <c r="C37" s="33" t="str">
        <f t="shared" si="0"/>
        <v/>
      </c>
      <c r="D37" s="33" t="str">
        <f t="shared" si="0"/>
        <v/>
      </c>
      <c r="E37" s="56"/>
      <c r="F37" s="23"/>
      <c r="G37" s="23"/>
      <c r="H37" s="49"/>
      <c r="I37" s="49"/>
      <c r="J37" s="23"/>
      <c r="K37" s="53" t="str">
        <f t="shared" si="1"/>
        <v/>
      </c>
      <c r="L37" s="23"/>
      <c r="M37" s="23"/>
      <c r="N37" s="23"/>
      <c r="O37" s="23"/>
      <c r="P37" s="23"/>
      <c r="Q37" s="23"/>
      <c r="R37" s="23"/>
      <c r="S37" s="29"/>
      <c r="T37" s="54"/>
      <c r="U37" s="23"/>
      <c r="V37" s="49"/>
      <c r="W37" s="49"/>
      <c r="X37" s="49"/>
      <c r="Y37" s="29" t="str">
        <f>IF($R37&lt;&gt;0,VLOOKUP($R37,Repertorio!$A$2:$M$85,11),"")</f>
        <v/>
      </c>
      <c r="Z37" s="23"/>
      <c r="AA37" s="49"/>
      <c r="AB37" s="55"/>
      <c r="AC37" s="29" t="str">
        <f>IF($R37&lt;&gt;0,VLOOKUP($R37,Repertorio!$A$2:$M$85,8),"")</f>
        <v/>
      </c>
      <c r="AD37" s="29" t="str">
        <f>IF($R37&lt;&gt;0,VLOOKUP($R37,Repertorio!$A$2:$M$85,10),"")</f>
        <v/>
      </c>
      <c r="AE37" s="23"/>
      <c r="AF37" s="23"/>
      <c r="AG37" s="23"/>
      <c r="AH37" s="56"/>
      <c r="AI37" s="49"/>
      <c r="AJ37" s="29" t="str">
        <f>IF($R37&lt;&gt;0,VLOOKUP($R37,Repertorio!$A$2:$M$85,7),"")</f>
        <v/>
      </c>
      <c r="AK37" s="23"/>
      <c r="AL37" s="27"/>
      <c r="AM37" s="49"/>
      <c r="AN37" s="23"/>
      <c r="AO37" s="27"/>
      <c r="AP37" s="59"/>
    </row>
    <row r="38" spans="1:42" x14ac:dyDescent="0.25">
      <c r="A38" s="23"/>
      <c r="B38" s="24" t="str">
        <f t="shared" si="0"/>
        <v/>
      </c>
      <c r="C38" s="33" t="str">
        <f t="shared" si="0"/>
        <v/>
      </c>
      <c r="D38" s="33" t="str">
        <f t="shared" si="0"/>
        <v/>
      </c>
      <c r="E38" s="56"/>
      <c r="F38" s="23"/>
      <c r="G38" s="23"/>
      <c r="H38" s="49"/>
      <c r="I38" s="49"/>
      <c r="J38" s="23"/>
      <c r="K38" s="53" t="str">
        <f t="shared" si="1"/>
        <v/>
      </c>
      <c r="L38" s="23"/>
      <c r="M38" s="23"/>
      <c r="N38" s="23"/>
      <c r="O38" s="23"/>
      <c r="P38" s="23"/>
      <c r="Q38" s="23"/>
      <c r="R38" s="23"/>
      <c r="S38" s="29"/>
      <c r="T38" s="54"/>
      <c r="U38" s="23"/>
      <c r="V38" s="49"/>
      <c r="W38" s="49"/>
      <c r="X38" s="49"/>
      <c r="Y38" s="29" t="str">
        <f>IF($R38&lt;&gt;0,VLOOKUP($R38,Repertorio!$A$2:$M$85,11),"")</f>
        <v/>
      </c>
      <c r="Z38" s="23"/>
      <c r="AA38" s="49"/>
      <c r="AB38" s="55"/>
      <c r="AC38" s="29" t="str">
        <f>IF($R38&lt;&gt;0,VLOOKUP($R38,Repertorio!$A$2:$M$85,8),"")</f>
        <v/>
      </c>
      <c r="AD38" s="29" t="str">
        <f>IF($R38&lt;&gt;0,VLOOKUP($R38,Repertorio!$A$2:$M$85,10),"")</f>
        <v/>
      </c>
      <c r="AE38" s="23"/>
      <c r="AF38" s="23"/>
      <c r="AG38" s="23"/>
      <c r="AH38" s="56"/>
      <c r="AI38" s="49"/>
      <c r="AJ38" s="29" t="str">
        <f>IF($R38&lt;&gt;0,VLOOKUP($R38,Repertorio!$A$2:$M$85,7),"")</f>
        <v/>
      </c>
      <c r="AK38" s="23"/>
      <c r="AL38" s="27"/>
      <c r="AM38" s="49"/>
      <c r="AN38" s="23"/>
      <c r="AO38" s="27"/>
      <c r="AP38" s="59"/>
    </row>
    <row r="39" spans="1:42" x14ac:dyDescent="0.25">
      <c r="A39" s="23"/>
      <c r="B39" s="24" t="str">
        <f t="shared" si="0"/>
        <v/>
      </c>
      <c r="C39" s="33" t="str">
        <f t="shared" si="0"/>
        <v/>
      </c>
      <c r="D39" s="33" t="str">
        <f t="shared" si="0"/>
        <v/>
      </c>
      <c r="E39" s="56"/>
      <c r="F39" s="23"/>
      <c r="G39" s="23"/>
      <c r="H39" s="49"/>
      <c r="I39" s="49"/>
      <c r="J39" s="23"/>
      <c r="K39" s="53" t="str">
        <f t="shared" si="1"/>
        <v/>
      </c>
      <c r="L39" s="23"/>
      <c r="M39" s="23"/>
      <c r="N39" s="23"/>
      <c r="O39" s="23"/>
      <c r="P39" s="23"/>
      <c r="Q39" s="23"/>
      <c r="R39" s="23"/>
      <c r="S39" s="29"/>
      <c r="T39" s="54"/>
      <c r="U39" s="23"/>
      <c r="V39" s="49"/>
      <c r="W39" s="49"/>
      <c r="X39" s="49"/>
      <c r="Y39" s="29" t="str">
        <f>IF($R39&lt;&gt;0,VLOOKUP($R39,Repertorio!$A$2:$M$85,11),"")</f>
        <v/>
      </c>
      <c r="Z39" s="23"/>
      <c r="AA39" s="49"/>
      <c r="AB39" s="55"/>
      <c r="AC39" s="29" t="str">
        <f>IF($R39&lt;&gt;0,VLOOKUP($R39,Repertorio!$A$2:$M$85,8),"")</f>
        <v/>
      </c>
      <c r="AD39" s="29" t="str">
        <f>IF($R39&lt;&gt;0,VLOOKUP($R39,Repertorio!$A$2:$M$85,10),"")</f>
        <v/>
      </c>
      <c r="AE39" s="23"/>
      <c r="AF39" s="23"/>
      <c r="AG39" s="23"/>
      <c r="AH39" s="56"/>
      <c r="AI39" s="49"/>
      <c r="AJ39" s="29" t="str">
        <f>IF($R39&lt;&gt;0,VLOOKUP($R39,Repertorio!$A$2:$M$85,7),"")</f>
        <v/>
      </c>
      <c r="AK39" s="23"/>
      <c r="AL39" s="27"/>
      <c r="AM39" s="49"/>
      <c r="AN39" s="23"/>
      <c r="AO39" s="27"/>
      <c r="AP39" s="59"/>
    </row>
    <row r="40" spans="1:42" x14ac:dyDescent="0.25">
      <c r="A40" s="23"/>
      <c r="B40" s="24" t="str">
        <f t="shared" si="0"/>
        <v/>
      </c>
      <c r="C40" s="33" t="str">
        <f t="shared" ref="B40:D53" si="2">+IF($A40&lt;&gt;"",C$3,"")</f>
        <v/>
      </c>
      <c r="D40" s="33" t="str">
        <f t="shared" si="0"/>
        <v/>
      </c>
      <c r="E40" s="56"/>
      <c r="F40" s="23"/>
      <c r="G40" s="23"/>
      <c r="H40" s="49"/>
      <c r="I40" s="49"/>
      <c r="J40" s="23"/>
      <c r="K40" s="53" t="str">
        <f t="shared" si="1"/>
        <v/>
      </c>
      <c r="L40" s="23"/>
      <c r="M40" s="23"/>
      <c r="N40" s="23"/>
      <c r="O40" s="23"/>
      <c r="P40" s="23"/>
      <c r="Q40" s="23"/>
      <c r="R40" s="23"/>
      <c r="S40" s="29"/>
      <c r="T40" s="54"/>
      <c r="U40" s="23"/>
      <c r="V40" s="49"/>
      <c r="W40" s="49"/>
      <c r="X40" s="49"/>
      <c r="Y40" s="29" t="str">
        <f>IF($R40&lt;&gt;0,VLOOKUP($R40,Repertorio!$A$2:$M$85,11),"")</f>
        <v/>
      </c>
      <c r="Z40" s="23"/>
      <c r="AA40" s="49"/>
      <c r="AB40" s="55"/>
      <c r="AC40" s="29" t="str">
        <f>IF($R40&lt;&gt;0,VLOOKUP($R40,Repertorio!$A$2:$M$85,8),"")</f>
        <v/>
      </c>
      <c r="AD40" s="29" t="str">
        <f>IF($R40&lt;&gt;0,VLOOKUP($R40,Repertorio!$A$2:$M$85,10),"")</f>
        <v/>
      </c>
      <c r="AE40" s="23"/>
      <c r="AF40" s="23"/>
      <c r="AG40" s="23"/>
      <c r="AH40" s="56"/>
      <c r="AI40" s="49"/>
      <c r="AJ40" s="29" t="str">
        <f>IF($R40&lt;&gt;0,VLOOKUP($R40,Repertorio!$A$2:$M$85,7),"")</f>
        <v/>
      </c>
      <c r="AK40" s="23"/>
      <c r="AL40" s="27"/>
      <c r="AM40" s="49"/>
      <c r="AN40" s="23"/>
      <c r="AO40" s="27"/>
      <c r="AP40" s="59"/>
    </row>
    <row r="41" spans="1:42" x14ac:dyDescent="0.25">
      <c r="A41" s="23"/>
      <c r="B41" s="24" t="str">
        <f t="shared" si="2"/>
        <v/>
      </c>
      <c r="C41" s="33" t="str">
        <f t="shared" si="2"/>
        <v/>
      </c>
      <c r="D41" s="33" t="str">
        <f t="shared" ref="D41:D48" si="3">+IF($A41&lt;&gt;"",D$3,"")</f>
        <v/>
      </c>
      <c r="E41" s="56"/>
      <c r="F41" s="23"/>
      <c r="G41" s="23"/>
      <c r="H41" s="49"/>
      <c r="I41" s="49"/>
      <c r="J41" s="23"/>
      <c r="K41" s="53" t="str">
        <f t="shared" si="1"/>
        <v/>
      </c>
      <c r="L41" s="23"/>
      <c r="M41" s="23"/>
      <c r="N41" s="23"/>
      <c r="O41" s="23"/>
      <c r="P41" s="23"/>
      <c r="Q41" s="23"/>
      <c r="R41" s="23"/>
      <c r="S41" s="29"/>
      <c r="T41" s="54"/>
      <c r="U41" s="23"/>
      <c r="V41" s="49"/>
      <c r="W41" s="49"/>
      <c r="X41" s="49"/>
      <c r="Y41" s="29" t="str">
        <f>IF($R41&lt;&gt;0,VLOOKUP($R41,Repertorio!$A$2:$M$85,11),"")</f>
        <v/>
      </c>
      <c r="Z41" s="23"/>
      <c r="AA41" s="49"/>
      <c r="AB41" s="55"/>
      <c r="AC41" s="29" t="str">
        <f>IF($R41&lt;&gt;0,VLOOKUP($R41,Repertorio!$A$2:$M$85,8),"")</f>
        <v/>
      </c>
      <c r="AD41" s="29" t="str">
        <f>IF($R41&lt;&gt;0,VLOOKUP($R41,Repertorio!$A$2:$M$85,10),"")</f>
        <v/>
      </c>
      <c r="AE41" s="23"/>
      <c r="AF41" s="23"/>
      <c r="AG41" s="23"/>
      <c r="AH41" s="56"/>
      <c r="AI41" s="49"/>
      <c r="AJ41" s="29" t="str">
        <f>IF($R41&lt;&gt;0,VLOOKUP($R41,Repertorio!$A$2:$M$85,7),"")</f>
        <v/>
      </c>
      <c r="AK41" s="23"/>
      <c r="AL41" s="27"/>
      <c r="AM41" s="49"/>
      <c r="AN41" s="23"/>
      <c r="AO41" s="27"/>
      <c r="AP41" s="59"/>
    </row>
    <row r="42" spans="1:42" x14ac:dyDescent="0.25">
      <c r="A42" s="23"/>
      <c r="B42" s="24" t="str">
        <f t="shared" si="2"/>
        <v/>
      </c>
      <c r="C42" s="33" t="str">
        <f t="shared" si="2"/>
        <v/>
      </c>
      <c r="D42" s="33" t="str">
        <f t="shared" si="3"/>
        <v/>
      </c>
      <c r="E42" s="56"/>
      <c r="F42" s="23"/>
      <c r="G42" s="23"/>
      <c r="H42" s="49"/>
      <c r="I42" s="49"/>
      <c r="J42" s="23"/>
      <c r="K42" s="53" t="str">
        <f t="shared" si="1"/>
        <v/>
      </c>
      <c r="L42" s="23"/>
      <c r="M42" s="23"/>
      <c r="N42" s="23"/>
      <c r="O42" s="23"/>
      <c r="P42" s="23"/>
      <c r="Q42" s="23"/>
      <c r="R42" s="23"/>
      <c r="S42" s="29"/>
      <c r="T42" s="54"/>
      <c r="U42" s="23"/>
      <c r="V42" s="49"/>
      <c r="W42" s="49"/>
      <c r="X42" s="49"/>
      <c r="Y42" s="29" t="str">
        <f>IF($R42&lt;&gt;0,VLOOKUP($R42,Repertorio!$A$2:$M$85,11),"")</f>
        <v/>
      </c>
      <c r="Z42" s="23"/>
      <c r="AA42" s="49"/>
      <c r="AB42" s="55"/>
      <c r="AC42" s="29" t="str">
        <f>IF($R42&lt;&gt;0,VLOOKUP($R42,Repertorio!$A$2:$M$85,8),"")</f>
        <v/>
      </c>
      <c r="AD42" s="29" t="str">
        <f>IF($R42&lt;&gt;0,VLOOKUP($R42,Repertorio!$A$2:$M$85,10),"")</f>
        <v/>
      </c>
      <c r="AE42" s="23"/>
      <c r="AF42" s="23"/>
      <c r="AG42" s="23"/>
      <c r="AH42" s="56"/>
      <c r="AI42" s="49"/>
      <c r="AJ42" s="29" t="str">
        <f>IF($R42&lt;&gt;0,VLOOKUP($R42,Repertorio!$A$2:$M$85,7),"")</f>
        <v/>
      </c>
      <c r="AK42" s="23"/>
      <c r="AL42" s="27"/>
      <c r="AM42" s="49"/>
      <c r="AN42" s="23"/>
      <c r="AO42" s="27"/>
      <c r="AP42" s="59"/>
    </row>
    <row r="43" spans="1:42" x14ac:dyDescent="0.25">
      <c r="A43" s="23"/>
      <c r="B43" s="24" t="str">
        <f t="shared" si="2"/>
        <v/>
      </c>
      <c r="C43" s="33" t="str">
        <f t="shared" si="2"/>
        <v/>
      </c>
      <c r="D43" s="33" t="str">
        <f t="shared" si="3"/>
        <v/>
      </c>
      <c r="E43" s="56"/>
      <c r="F43" s="23"/>
      <c r="G43" s="23"/>
      <c r="H43" s="49"/>
      <c r="I43" s="49"/>
      <c r="J43" s="23"/>
      <c r="K43" s="53" t="str">
        <f t="shared" si="1"/>
        <v/>
      </c>
      <c r="L43" s="23"/>
      <c r="M43" s="23"/>
      <c r="N43" s="23"/>
      <c r="O43" s="23"/>
      <c r="P43" s="23"/>
      <c r="Q43" s="23"/>
      <c r="R43" s="23"/>
      <c r="S43" s="29"/>
      <c r="T43" s="54"/>
      <c r="U43" s="23"/>
      <c r="V43" s="49"/>
      <c r="W43" s="49"/>
      <c r="X43" s="49"/>
      <c r="Y43" s="29" t="str">
        <f>IF($R43&lt;&gt;0,VLOOKUP($R43,Repertorio!$A$2:$M$85,11),"")</f>
        <v/>
      </c>
      <c r="Z43" s="23"/>
      <c r="AA43" s="49"/>
      <c r="AB43" s="55"/>
      <c r="AC43" s="29" t="str">
        <f>IF($R43&lt;&gt;0,VLOOKUP($R43,Repertorio!$A$2:$M$85,8),"")</f>
        <v/>
      </c>
      <c r="AD43" s="29" t="str">
        <f>IF($R43&lt;&gt;0,VLOOKUP($R43,Repertorio!$A$2:$M$85,10),"")</f>
        <v/>
      </c>
      <c r="AE43" s="23"/>
      <c r="AF43" s="23"/>
      <c r="AG43" s="23"/>
      <c r="AH43" s="56"/>
      <c r="AI43" s="49"/>
      <c r="AJ43" s="29" t="str">
        <f>IF($R43&lt;&gt;0,VLOOKUP($R43,Repertorio!$A$2:$M$85,7),"")</f>
        <v/>
      </c>
      <c r="AK43" s="23"/>
      <c r="AL43" s="27"/>
      <c r="AM43" s="49"/>
      <c r="AN43" s="23"/>
      <c r="AO43" s="27"/>
      <c r="AP43" s="59"/>
    </row>
    <row r="44" spans="1:42" x14ac:dyDescent="0.25">
      <c r="A44" s="23"/>
      <c r="B44" s="24" t="str">
        <f t="shared" si="2"/>
        <v/>
      </c>
      <c r="C44" s="33" t="str">
        <f t="shared" si="2"/>
        <v/>
      </c>
      <c r="D44" s="33" t="str">
        <f t="shared" si="3"/>
        <v/>
      </c>
      <c r="E44" s="56"/>
      <c r="F44" s="23"/>
      <c r="G44" s="23"/>
      <c r="H44" s="49"/>
      <c r="I44" s="49"/>
      <c r="J44" s="23"/>
      <c r="K44" s="53" t="str">
        <f t="shared" si="1"/>
        <v/>
      </c>
      <c r="L44" s="23"/>
      <c r="M44" s="23"/>
      <c r="N44" s="23"/>
      <c r="O44" s="23"/>
      <c r="P44" s="23"/>
      <c r="Q44" s="23"/>
      <c r="R44" s="23"/>
      <c r="S44" s="29"/>
      <c r="T44" s="54"/>
      <c r="U44" s="23"/>
      <c r="V44" s="49"/>
      <c r="W44" s="49"/>
      <c r="X44" s="49"/>
      <c r="Y44" s="29" t="str">
        <f>IF($R44&lt;&gt;0,VLOOKUP($R44,Repertorio!$A$2:$M$85,11),"")</f>
        <v/>
      </c>
      <c r="Z44" s="23"/>
      <c r="AA44" s="49"/>
      <c r="AB44" s="55"/>
      <c r="AC44" s="29" t="str">
        <f>IF($R44&lt;&gt;0,VLOOKUP($R44,Repertorio!$A$2:$M$85,8),"")</f>
        <v/>
      </c>
      <c r="AD44" s="29" t="str">
        <f>IF($R44&lt;&gt;0,VLOOKUP($R44,Repertorio!$A$2:$M$85,10),"")</f>
        <v/>
      </c>
      <c r="AE44" s="23"/>
      <c r="AF44" s="23"/>
      <c r="AG44" s="23"/>
      <c r="AH44" s="56"/>
      <c r="AI44" s="49"/>
      <c r="AJ44" s="29" t="str">
        <f>IF($R44&lt;&gt;0,VLOOKUP($R44,Repertorio!$A$2:$M$85,7),"")</f>
        <v/>
      </c>
      <c r="AK44" s="23"/>
      <c r="AL44" s="27"/>
      <c r="AM44" s="49"/>
      <c r="AN44" s="23"/>
      <c r="AO44" s="27"/>
      <c r="AP44" s="59"/>
    </row>
    <row r="45" spans="1:42" x14ac:dyDescent="0.25">
      <c r="A45" s="23"/>
      <c r="B45" s="24" t="str">
        <f t="shared" si="2"/>
        <v/>
      </c>
      <c r="C45" s="33" t="str">
        <f t="shared" si="2"/>
        <v/>
      </c>
      <c r="D45" s="33" t="str">
        <f t="shared" si="3"/>
        <v/>
      </c>
      <c r="E45" s="56"/>
      <c r="F45" s="23"/>
      <c r="G45" s="23"/>
      <c r="H45" s="49"/>
      <c r="I45" s="49"/>
      <c r="J45" s="23"/>
      <c r="K45" s="53" t="str">
        <f t="shared" si="1"/>
        <v/>
      </c>
      <c r="L45" s="23"/>
      <c r="M45" s="23"/>
      <c r="N45" s="23"/>
      <c r="O45" s="23"/>
      <c r="P45" s="23"/>
      <c r="Q45" s="23"/>
      <c r="R45" s="23"/>
      <c r="S45" s="29"/>
      <c r="T45" s="54"/>
      <c r="U45" s="23"/>
      <c r="V45" s="49"/>
      <c r="W45" s="49"/>
      <c r="X45" s="49"/>
      <c r="Y45" s="29" t="str">
        <f>IF($R45&lt;&gt;0,VLOOKUP($R45,Repertorio!$A$2:$M$85,11),"")</f>
        <v/>
      </c>
      <c r="Z45" s="23"/>
      <c r="AA45" s="49"/>
      <c r="AB45" s="55"/>
      <c r="AC45" s="29" t="str">
        <f>IF($R45&lt;&gt;0,VLOOKUP($R45,Repertorio!$A$2:$M$85,8),"")</f>
        <v/>
      </c>
      <c r="AD45" s="29" t="str">
        <f>IF($R45&lt;&gt;0,VLOOKUP($R45,Repertorio!$A$2:$M$85,10),"")</f>
        <v/>
      </c>
      <c r="AE45" s="23"/>
      <c r="AF45" s="23"/>
      <c r="AG45" s="23"/>
      <c r="AH45" s="56"/>
      <c r="AI45" s="49"/>
      <c r="AJ45" s="29" t="str">
        <f>IF($R45&lt;&gt;0,VLOOKUP($R45,Repertorio!$A$2:$M$85,7),"")</f>
        <v/>
      </c>
      <c r="AK45" s="23"/>
      <c r="AL45" s="27"/>
      <c r="AM45" s="49"/>
      <c r="AN45" s="23"/>
      <c r="AO45" s="27"/>
      <c r="AP45" s="59"/>
    </row>
    <row r="46" spans="1:42" x14ac:dyDescent="0.25">
      <c r="A46" s="23"/>
      <c r="B46" s="24" t="str">
        <f t="shared" si="2"/>
        <v/>
      </c>
      <c r="C46" s="33" t="str">
        <f t="shared" si="2"/>
        <v/>
      </c>
      <c r="D46" s="33" t="str">
        <f t="shared" si="3"/>
        <v/>
      </c>
      <c r="E46" s="56"/>
      <c r="F46" s="23"/>
      <c r="G46" s="23"/>
      <c r="H46" s="49"/>
      <c r="I46" s="49"/>
      <c r="J46" s="23"/>
      <c r="K46" s="53" t="str">
        <f t="shared" si="1"/>
        <v/>
      </c>
      <c r="L46" s="23"/>
      <c r="M46" s="23"/>
      <c r="N46" s="23"/>
      <c r="O46" s="23"/>
      <c r="P46" s="23"/>
      <c r="Q46" s="23"/>
      <c r="R46" s="23"/>
      <c r="S46" s="29"/>
      <c r="T46" s="54"/>
      <c r="U46" s="23"/>
      <c r="V46" s="49"/>
      <c r="W46" s="49"/>
      <c r="X46" s="49"/>
      <c r="Y46" s="29" t="str">
        <f>IF($R46&lt;&gt;0,VLOOKUP($R46,Repertorio!$A$2:$M$85,11),"")</f>
        <v/>
      </c>
      <c r="Z46" s="23"/>
      <c r="AA46" s="49"/>
      <c r="AB46" s="55"/>
      <c r="AC46" s="29" t="str">
        <f>IF($R46&lt;&gt;0,VLOOKUP($R46,Repertorio!$A$2:$M$85,8),"")</f>
        <v/>
      </c>
      <c r="AD46" s="29" t="str">
        <f>IF($R46&lt;&gt;0,VLOOKUP($R46,Repertorio!$A$2:$M$85,10),"")</f>
        <v/>
      </c>
      <c r="AE46" s="23"/>
      <c r="AF46" s="23"/>
      <c r="AG46" s="23"/>
      <c r="AH46" s="56"/>
      <c r="AI46" s="49"/>
      <c r="AJ46" s="29" t="str">
        <f>IF($R46&lt;&gt;0,VLOOKUP($R46,Repertorio!$A$2:$M$85,7),"")</f>
        <v/>
      </c>
      <c r="AK46" s="23"/>
      <c r="AL46" s="27"/>
      <c r="AM46" s="49"/>
      <c r="AN46" s="23"/>
      <c r="AO46" s="27"/>
      <c r="AP46" s="59"/>
    </row>
    <row r="47" spans="1:42" x14ac:dyDescent="0.25">
      <c r="A47" s="23"/>
      <c r="B47" s="24" t="str">
        <f t="shared" si="2"/>
        <v/>
      </c>
      <c r="C47" s="33" t="str">
        <f t="shared" si="2"/>
        <v/>
      </c>
      <c r="D47" s="33" t="str">
        <f t="shared" si="3"/>
        <v/>
      </c>
      <c r="E47" s="56"/>
      <c r="F47" s="23"/>
      <c r="G47" s="23"/>
      <c r="H47" s="49"/>
      <c r="I47" s="49"/>
      <c r="J47" s="23"/>
      <c r="K47" s="53" t="str">
        <f t="shared" si="1"/>
        <v/>
      </c>
      <c r="L47" s="23"/>
      <c r="M47" s="23"/>
      <c r="N47" s="23"/>
      <c r="O47" s="23"/>
      <c r="P47" s="23"/>
      <c r="Q47" s="23"/>
      <c r="R47" s="23"/>
      <c r="S47" s="29"/>
      <c r="T47" s="54"/>
      <c r="U47" s="23"/>
      <c r="V47" s="49"/>
      <c r="W47" s="49"/>
      <c r="X47" s="49"/>
      <c r="Y47" s="29" t="str">
        <f>IF($R47&lt;&gt;0,VLOOKUP($R47,Repertorio!$A$2:$M$85,11),"")</f>
        <v/>
      </c>
      <c r="Z47" s="23"/>
      <c r="AA47" s="49"/>
      <c r="AB47" s="55"/>
      <c r="AC47" s="29" t="str">
        <f>IF($R47&lt;&gt;0,VLOOKUP($R47,Repertorio!$A$2:$M$85,8),"")</f>
        <v/>
      </c>
      <c r="AD47" s="29" t="str">
        <f>IF($R47&lt;&gt;0,VLOOKUP($R47,Repertorio!$A$2:$M$85,10),"")</f>
        <v/>
      </c>
      <c r="AE47" s="23"/>
      <c r="AF47" s="23"/>
      <c r="AG47" s="23"/>
      <c r="AH47" s="56"/>
      <c r="AI47" s="49"/>
      <c r="AJ47" s="29" t="str">
        <f>IF($R47&lt;&gt;0,VLOOKUP($R47,Repertorio!$A$2:$M$85,7),"")</f>
        <v/>
      </c>
      <c r="AK47" s="23"/>
      <c r="AL47" s="27"/>
      <c r="AM47" s="49"/>
      <c r="AN47" s="23"/>
      <c r="AO47" s="27"/>
      <c r="AP47" s="59"/>
    </row>
    <row r="48" spans="1:42" x14ac:dyDescent="0.25">
      <c r="A48" s="23"/>
      <c r="B48" s="24" t="str">
        <f t="shared" si="2"/>
        <v/>
      </c>
      <c r="C48" s="33" t="str">
        <f t="shared" si="2"/>
        <v/>
      </c>
      <c r="D48" s="33" t="str">
        <f t="shared" si="3"/>
        <v/>
      </c>
      <c r="E48" s="56"/>
      <c r="F48" s="23"/>
      <c r="G48" s="23"/>
      <c r="H48" s="49"/>
      <c r="I48" s="49"/>
      <c r="J48" s="23"/>
      <c r="K48" s="53" t="str">
        <f t="shared" si="1"/>
        <v/>
      </c>
      <c r="L48" s="23"/>
      <c r="M48" s="23"/>
      <c r="N48" s="23"/>
      <c r="O48" s="23"/>
      <c r="P48" s="23"/>
      <c r="Q48" s="23"/>
      <c r="R48" s="23"/>
      <c r="S48" s="29"/>
      <c r="T48" s="54"/>
      <c r="U48" s="23"/>
      <c r="V48" s="49"/>
      <c r="W48" s="49"/>
      <c r="X48" s="49"/>
      <c r="Y48" s="29" t="str">
        <f>IF($R48&lt;&gt;0,VLOOKUP($R48,Repertorio!$A$2:$M$85,11),"")</f>
        <v/>
      </c>
      <c r="Z48" s="23"/>
      <c r="AA48" s="49"/>
      <c r="AB48" s="55"/>
      <c r="AC48" s="29" t="str">
        <f>IF($R48&lt;&gt;0,VLOOKUP($R48,Repertorio!$A$2:$M$85,8),"")</f>
        <v/>
      </c>
      <c r="AD48" s="29" t="str">
        <f>IF($R48&lt;&gt;0,VLOOKUP($R48,Repertorio!$A$2:$M$85,10),"")</f>
        <v/>
      </c>
      <c r="AE48" s="23"/>
      <c r="AF48" s="23"/>
      <c r="AG48" s="23"/>
      <c r="AH48" s="56"/>
      <c r="AI48" s="49"/>
      <c r="AJ48" s="29" t="str">
        <f>IF($R48&lt;&gt;0,VLOOKUP($R48,Repertorio!$A$2:$M$85,7),"")</f>
        <v/>
      </c>
      <c r="AK48" s="23"/>
      <c r="AL48" s="27"/>
      <c r="AM48" s="49"/>
      <c r="AN48" s="23"/>
      <c r="AO48" s="27"/>
      <c r="AP48" s="59"/>
    </row>
    <row r="49" spans="1:42" x14ac:dyDescent="0.25">
      <c r="A49" s="23"/>
      <c r="B49" s="24" t="str">
        <f t="shared" si="2"/>
        <v/>
      </c>
      <c r="C49" s="33" t="str">
        <f t="shared" si="2"/>
        <v/>
      </c>
      <c r="D49" s="33" t="str">
        <f t="shared" si="2"/>
        <v/>
      </c>
      <c r="E49" s="56"/>
      <c r="F49" s="23"/>
      <c r="G49" s="23"/>
      <c r="H49" s="49"/>
      <c r="I49" s="49"/>
      <c r="J49" s="23"/>
      <c r="K49" s="53" t="str">
        <f t="shared" si="1"/>
        <v/>
      </c>
      <c r="L49" s="23"/>
      <c r="M49" s="23"/>
      <c r="N49" s="23"/>
      <c r="O49" s="23"/>
      <c r="P49" s="23"/>
      <c r="Q49" s="23"/>
      <c r="R49" s="23"/>
      <c r="S49" s="29"/>
      <c r="T49" s="54"/>
      <c r="U49" s="23"/>
      <c r="V49" s="49"/>
      <c r="W49" s="49"/>
      <c r="X49" s="49"/>
      <c r="Y49" s="29" t="str">
        <f>IF($R49&lt;&gt;0,VLOOKUP($R49,Repertorio!$A$2:$M$85,11),"")</f>
        <v/>
      </c>
      <c r="Z49" s="23"/>
      <c r="AA49" s="49"/>
      <c r="AB49" s="55"/>
      <c r="AC49" s="29" t="str">
        <f>IF($R49&lt;&gt;0,VLOOKUP($R49,Repertorio!$A$2:$M$85,8),"")</f>
        <v/>
      </c>
      <c r="AD49" s="29" t="str">
        <f>IF($R49&lt;&gt;0,VLOOKUP($R49,Repertorio!$A$2:$M$85,10),"")</f>
        <v/>
      </c>
      <c r="AE49" s="23"/>
      <c r="AF49" s="23"/>
      <c r="AG49" s="23"/>
      <c r="AH49" s="56"/>
      <c r="AI49" s="49"/>
      <c r="AJ49" s="29" t="str">
        <f>IF($R49&lt;&gt;0,VLOOKUP($R49,Repertorio!$A$2:$M$85,7),"")</f>
        <v/>
      </c>
      <c r="AK49" s="23"/>
      <c r="AL49" s="27"/>
      <c r="AM49" s="49"/>
      <c r="AN49" s="23"/>
      <c r="AO49" s="27"/>
      <c r="AP49" s="59"/>
    </row>
    <row r="50" spans="1:42" x14ac:dyDescent="0.25">
      <c r="A50" s="23"/>
      <c r="B50" s="24" t="str">
        <f t="shared" si="2"/>
        <v/>
      </c>
      <c r="C50" s="33" t="str">
        <f t="shared" si="2"/>
        <v/>
      </c>
      <c r="D50" s="33" t="str">
        <f t="shared" si="2"/>
        <v/>
      </c>
      <c r="E50" s="56"/>
      <c r="F50" s="23"/>
      <c r="G50" s="23"/>
      <c r="H50" s="49"/>
      <c r="I50" s="49"/>
      <c r="J50" s="23"/>
      <c r="K50" s="53" t="str">
        <f t="shared" si="1"/>
        <v/>
      </c>
      <c r="L50" s="23"/>
      <c r="M50" s="23"/>
      <c r="N50" s="23"/>
      <c r="O50" s="23"/>
      <c r="P50" s="23"/>
      <c r="Q50" s="23"/>
      <c r="R50" s="23"/>
      <c r="S50" s="29"/>
      <c r="T50" s="54"/>
      <c r="U50" s="23"/>
      <c r="V50" s="49"/>
      <c r="W50" s="49"/>
      <c r="X50" s="49"/>
      <c r="Y50" s="29" t="str">
        <f>IF($R50&lt;&gt;0,VLOOKUP($R50,Repertorio!$A$2:$M$85,11),"")</f>
        <v/>
      </c>
      <c r="Z50" s="23"/>
      <c r="AA50" s="49"/>
      <c r="AB50" s="55"/>
      <c r="AC50" s="29" t="str">
        <f>IF($R50&lt;&gt;0,VLOOKUP($R50,Repertorio!$A$2:$M$85,8),"")</f>
        <v/>
      </c>
      <c r="AD50" s="29" t="str">
        <f>IF($R50&lt;&gt;0,VLOOKUP($R50,Repertorio!$A$2:$M$85,10),"")</f>
        <v/>
      </c>
      <c r="AE50" s="23"/>
      <c r="AF50" s="23"/>
      <c r="AG50" s="23"/>
      <c r="AH50" s="56"/>
      <c r="AI50" s="49"/>
      <c r="AJ50" s="29" t="str">
        <f>IF($R50&lt;&gt;0,VLOOKUP($R50,Repertorio!$A$2:$M$85,7),"")</f>
        <v/>
      </c>
      <c r="AK50" s="23"/>
      <c r="AL50" s="27"/>
      <c r="AM50" s="49"/>
      <c r="AN50" s="23"/>
      <c r="AO50" s="27"/>
      <c r="AP50" s="59"/>
    </row>
    <row r="51" spans="1:42" x14ac:dyDescent="0.25">
      <c r="A51" s="23"/>
      <c r="B51" s="24" t="str">
        <f t="shared" si="2"/>
        <v/>
      </c>
      <c r="C51" s="33" t="str">
        <f t="shared" si="2"/>
        <v/>
      </c>
      <c r="D51" s="33" t="str">
        <f t="shared" si="2"/>
        <v/>
      </c>
      <c r="E51" s="56"/>
      <c r="F51" s="23"/>
      <c r="G51" s="23"/>
      <c r="H51" s="49"/>
      <c r="I51" s="49"/>
      <c r="J51" s="23"/>
      <c r="K51" s="53" t="str">
        <f t="shared" si="1"/>
        <v/>
      </c>
      <c r="L51" s="23"/>
      <c r="M51" s="23"/>
      <c r="N51" s="23"/>
      <c r="O51" s="23"/>
      <c r="P51" s="23"/>
      <c r="Q51" s="23"/>
      <c r="R51" s="23"/>
      <c r="S51" s="29"/>
      <c r="T51" s="54"/>
      <c r="U51" s="23"/>
      <c r="V51" s="49"/>
      <c r="W51" s="49"/>
      <c r="X51" s="49"/>
      <c r="Y51" s="29" t="str">
        <f>IF($R51&lt;&gt;0,VLOOKUP($R51,Repertorio!$A$2:$M$85,11),"")</f>
        <v/>
      </c>
      <c r="Z51" s="23"/>
      <c r="AA51" s="49"/>
      <c r="AB51" s="55"/>
      <c r="AC51" s="29" t="str">
        <f>IF($R51&lt;&gt;0,VLOOKUP($R51,Repertorio!$A$2:$M$85,8),"")</f>
        <v/>
      </c>
      <c r="AD51" s="29" t="str">
        <f>IF($R51&lt;&gt;0,VLOOKUP($R51,Repertorio!$A$2:$M$85,10),"")</f>
        <v/>
      </c>
      <c r="AE51" s="23"/>
      <c r="AF51" s="23"/>
      <c r="AG51" s="23"/>
      <c r="AH51" s="56"/>
      <c r="AI51" s="49"/>
      <c r="AJ51" s="29" t="str">
        <f>IF($R51&lt;&gt;0,VLOOKUP($R51,Repertorio!$A$2:$M$85,7),"")</f>
        <v/>
      </c>
      <c r="AK51" s="23"/>
      <c r="AL51" s="27"/>
      <c r="AM51" s="49"/>
      <c r="AN51" s="23"/>
      <c r="AO51" s="27"/>
      <c r="AP51" s="59"/>
    </row>
    <row r="52" spans="1:42" x14ac:dyDescent="0.25">
      <c r="A52" s="23"/>
      <c r="B52" s="24" t="str">
        <f t="shared" si="2"/>
        <v/>
      </c>
      <c r="C52" s="33" t="str">
        <f t="shared" si="2"/>
        <v/>
      </c>
      <c r="D52" s="33" t="str">
        <f t="shared" si="2"/>
        <v/>
      </c>
      <c r="E52" s="56"/>
      <c r="F52" s="23"/>
      <c r="G52" s="23"/>
      <c r="H52" s="49"/>
      <c r="I52" s="49"/>
      <c r="J52" s="23"/>
      <c r="K52" s="53" t="str">
        <f t="shared" si="1"/>
        <v/>
      </c>
      <c r="L52" s="23"/>
      <c r="M52" s="23"/>
      <c r="N52" s="23"/>
      <c r="O52" s="23"/>
      <c r="P52" s="23"/>
      <c r="Q52" s="23"/>
      <c r="R52" s="23"/>
      <c r="S52" s="29"/>
      <c r="T52" s="54"/>
      <c r="U52" s="23"/>
      <c r="V52" s="49"/>
      <c r="W52" s="49"/>
      <c r="X52" s="49"/>
      <c r="Y52" s="29" t="str">
        <f>IF($R52&lt;&gt;0,VLOOKUP($R52,Repertorio!$A$2:$M$85,11),"")</f>
        <v/>
      </c>
      <c r="Z52" s="23"/>
      <c r="AA52" s="49"/>
      <c r="AB52" s="55"/>
      <c r="AC52" s="29" t="str">
        <f>IF($R52&lt;&gt;0,VLOOKUP($R52,Repertorio!$A$2:$M$85,8),"")</f>
        <v/>
      </c>
      <c r="AD52" s="29" t="str">
        <f>IF($R52&lt;&gt;0,VLOOKUP($R52,Repertorio!$A$2:$M$85,10),"")</f>
        <v/>
      </c>
      <c r="AE52" s="23"/>
      <c r="AF52" s="23"/>
      <c r="AG52" s="23"/>
      <c r="AH52" s="56"/>
      <c r="AI52" s="49"/>
      <c r="AJ52" s="29" t="str">
        <f>IF($R52&lt;&gt;0,VLOOKUP($R52,Repertorio!$A$2:$M$85,7),"")</f>
        <v/>
      </c>
      <c r="AK52" s="23"/>
      <c r="AL52" s="27"/>
      <c r="AM52" s="49"/>
      <c r="AN52" s="23"/>
      <c r="AO52" s="27"/>
      <c r="AP52" s="59"/>
    </row>
    <row r="53" spans="1:42" x14ac:dyDescent="0.25">
      <c r="A53" s="23"/>
      <c r="B53" s="24" t="str">
        <f t="shared" si="2"/>
        <v/>
      </c>
      <c r="C53" s="33" t="str">
        <f t="shared" si="2"/>
        <v/>
      </c>
      <c r="D53" s="33" t="str">
        <f t="shared" si="2"/>
        <v/>
      </c>
      <c r="E53" s="56"/>
      <c r="F53" s="23"/>
      <c r="G53" s="23"/>
      <c r="H53" s="49"/>
      <c r="I53" s="49"/>
      <c r="J53" s="23"/>
      <c r="K53" s="53" t="str">
        <f t="shared" si="1"/>
        <v/>
      </c>
      <c r="L53" s="23"/>
      <c r="M53" s="23"/>
      <c r="N53" s="23"/>
      <c r="O53" s="23"/>
      <c r="P53" s="23"/>
      <c r="Q53" s="23"/>
      <c r="R53" s="23"/>
      <c r="S53" s="29"/>
      <c r="T53" s="54"/>
      <c r="U53" s="23"/>
      <c r="V53" s="49"/>
      <c r="W53" s="49"/>
      <c r="X53" s="49"/>
      <c r="Y53" s="29" t="str">
        <f>IF($R53&lt;&gt;0,VLOOKUP($R53,Repertorio!$A$2:$M$85,11),"")</f>
        <v/>
      </c>
      <c r="Z53" s="23"/>
      <c r="AA53" s="49"/>
      <c r="AB53" s="55"/>
      <c r="AC53" s="29" t="str">
        <f>IF($R53&lt;&gt;0,VLOOKUP($R53,Repertorio!$A$2:$M$85,8),"")</f>
        <v/>
      </c>
      <c r="AD53" s="29" t="str">
        <f>IF($R53&lt;&gt;0,VLOOKUP($R53,Repertorio!$A$2:$M$85,10),"")</f>
        <v/>
      </c>
      <c r="AE53" s="23"/>
      <c r="AF53" s="23"/>
      <c r="AG53" s="23"/>
      <c r="AH53" s="56"/>
      <c r="AI53" s="49"/>
      <c r="AJ53" s="29" t="str">
        <f>IF($R53&lt;&gt;0,VLOOKUP($R53,Repertorio!$A$2:$M$85,7),"")</f>
        <v/>
      </c>
      <c r="AK53" s="23"/>
      <c r="AL53" s="27"/>
      <c r="AM53" s="49"/>
      <c r="AN53" s="23"/>
      <c r="AO53" s="27"/>
      <c r="AP53" s="59"/>
    </row>
    <row r="54" spans="1:42" x14ac:dyDescent="0.25">
      <c r="A54" s="23"/>
      <c r="B54" s="24" t="str">
        <f t="shared" ref="B54:D73" si="4">+IF($A54&lt;&gt;"",B$3,"")</f>
        <v/>
      </c>
      <c r="C54" s="33" t="str">
        <f t="shared" si="4"/>
        <v/>
      </c>
      <c r="D54" s="33" t="str">
        <f t="shared" si="4"/>
        <v/>
      </c>
      <c r="E54" s="56"/>
      <c r="F54" s="23"/>
      <c r="G54" s="23"/>
      <c r="H54" s="49"/>
      <c r="I54" s="49"/>
      <c r="J54" s="23"/>
      <c r="K54" s="53" t="str">
        <f t="shared" si="1"/>
        <v/>
      </c>
      <c r="L54" s="23"/>
      <c r="M54" s="23"/>
      <c r="N54" s="23"/>
      <c r="O54" s="23"/>
      <c r="P54" s="23"/>
      <c r="Q54" s="23"/>
      <c r="R54" s="23"/>
      <c r="S54" s="29"/>
      <c r="T54" s="54"/>
      <c r="U54" s="23"/>
      <c r="V54" s="49"/>
      <c r="W54" s="49"/>
      <c r="X54" s="49"/>
      <c r="Y54" s="29" t="str">
        <f>IF($R54&lt;&gt;0,VLOOKUP($R54,Repertorio!$A$2:$M$85,11),"")</f>
        <v/>
      </c>
      <c r="Z54" s="23"/>
      <c r="AA54" s="49"/>
      <c r="AB54" s="55"/>
      <c r="AC54" s="29" t="str">
        <f>IF($R54&lt;&gt;0,VLOOKUP($R54,Repertorio!$A$2:$M$85,8),"")</f>
        <v/>
      </c>
      <c r="AD54" s="29" t="str">
        <f>IF($R54&lt;&gt;0,VLOOKUP($R54,Repertorio!$A$2:$M$85,10),"")</f>
        <v/>
      </c>
      <c r="AE54" s="23"/>
      <c r="AF54" s="23"/>
      <c r="AG54" s="23"/>
      <c r="AH54" s="56"/>
      <c r="AI54" s="49"/>
      <c r="AJ54" s="29" t="str">
        <f>IF($R54&lt;&gt;0,VLOOKUP($R54,Repertorio!$A$2:$M$85,7),"")</f>
        <v/>
      </c>
      <c r="AK54" s="23"/>
      <c r="AL54" s="27"/>
      <c r="AM54" s="49"/>
      <c r="AN54" s="23"/>
      <c r="AO54" s="27"/>
      <c r="AP54" s="59"/>
    </row>
    <row r="55" spans="1:42" x14ac:dyDescent="0.25">
      <c r="A55" s="23"/>
      <c r="B55" s="24" t="str">
        <f t="shared" si="4"/>
        <v/>
      </c>
      <c r="C55" s="33" t="str">
        <f t="shared" si="4"/>
        <v/>
      </c>
      <c r="D55" s="33" t="str">
        <f t="shared" si="4"/>
        <v/>
      </c>
      <c r="E55" s="56"/>
      <c r="F55" s="23"/>
      <c r="G55" s="23"/>
      <c r="H55" s="49"/>
      <c r="I55" s="49"/>
      <c r="J55" s="23"/>
      <c r="K55" s="53" t="str">
        <f t="shared" si="1"/>
        <v/>
      </c>
      <c r="L55" s="23"/>
      <c r="M55" s="23"/>
      <c r="N55" s="23"/>
      <c r="O55" s="23"/>
      <c r="P55" s="23"/>
      <c r="Q55" s="23"/>
      <c r="R55" s="23"/>
      <c r="S55" s="29"/>
      <c r="T55" s="54"/>
      <c r="U55" s="23"/>
      <c r="V55" s="49"/>
      <c r="W55" s="49"/>
      <c r="X55" s="49"/>
      <c r="Y55" s="29" t="str">
        <f>IF($R55&lt;&gt;0,VLOOKUP($R55,Repertorio!$A$2:$M$85,11),"")</f>
        <v/>
      </c>
      <c r="Z55" s="23"/>
      <c r="AA55" s="49"/>
      <c r="AB55" s="55"/>
      <c r="AC55" s="29" t="str">
        <f>IF($R55&lt;&gt;0,VLOOKUP($R55,Repertorio!$A$2:$M$85,8),"")</f>
        <v/>
      </c>
      <c r="AD55" s="29" t="str">
        <f>IF($R55&lt;&gt;0,VLOOKUP($R55,Repertorio!$A$2:$M$85,10),"")</f>
        <v/>
      </c>
      <c r="AE55" s="23"/>
      <c r="AF55" s="23"/>
      <c r="AG55" s="23"/>
      <c r="AH55" s="56"/>
      <c r="AI55" s="49"/>
      <c r="AJ55" s="29" t="str">
        <f>IF($R55&lt;&gt;0,VLOOKUP($R55,Repertorio!$A$2:$M$85,7),"")</f>
        <v/>
      </c>
      <c r="AK55" s="23"/>
      <c r="AL55" s="27"/>
      <c r="AM55" s="49"/>
      <c r="AN55" s="23"/>
      <c r="AO55" s="27"/>
      <c r="AP55" s="59"/>
    </row>
    <row r="56" spans="1:42" x14ac:dyDescent="0.25">
      <c r="A56" s="23"/>
      <c r="B56" s="24" t="str">
        <f t="shared" si="4"/>
        <v/>
      </c>
      <c r="C56" s="33" t="str">
        <f t="shared" si="4"/>
        <v/>
      </c>
      <c r="D56" s="33" t="str">
        <f t="shared" si="4"/>
        <v/>
      </c>
      <c r="E56" s="56"/>
      <c r="F56" s="23"/>
      <c r="G56" s="23"/>
      <c r="H56" s="49"/>
      <c r="I56" s="49"/>
      <c r="J56" s="23"/>
      <c r="K56" s="53" t="str">
        <f t="shared" si="1"/>
        <v/>
      </c>
      <c r="L56" s="23"/>
      <c r="M56" s="23"/>
      <c r="N56" s="23"/>
      <c r="O56" s="23"/>
      <c r="P56" s="23"/>
      <c r="Q56" s="23"/>
      <c r="R56" s="23"/>
      <c r="S56" s="29"/>
      <c r="T56" s="54"/>
      <c r="U56" s="23"/>
      <c r="V56" s="49"/>
      <c r="W56" s="49"/>
      <c r="X56" s="49"/>
      <c r="Y56" s="29" t="str">
        <f>IF($R56&lt;&gt;0,VLOOKUP($R56,Repertorio!$A$2:$M$85,11),"")</f>
        <v/>
      </c>
      <c r="Z56" s="23"/>
      <c r="AA56" s="49"/>
      <c r="AB56" s="55"/>
      <c r="AC56" s="29" t="str">
        <f>IF($R56&lt;&gt;0,VLOOKUP($R56,Repertorio!$A$2:$M$85,8),"")</f>
        <v/>
      </c>
      <c r="AD56" s="29" t="str">
        <f>IF($R56&lt;&gt;0,VLOOKUP($R56,Repertorio!$A$2:$M$85,10),"")</f>
        <v/>
      </c>
      <c r="AE56" s="23"/>
      <c r="AF56" s="23"/>
      <c r="AG56" s="23"/>
      <c r="AH56" s="56"/>
      <c r="AI56" s="49"/>
      <c r="AJ56" s="29" t="str">
        <f>IF($R56&lt;&gt;0,VLOOKUP($R56,Repertorio!$A$2:$M$85,7),"")</f>
        <v/>
      </c>
      <c r="AK56" s="23"/>
      <c r="AL56" s="27"/>
      <c r="AM56" s="49"/>
      <c r="AN56" s="23"/>
      <c r="AO56" s="27"/>
      <c r="AP56" s="59"/>
    </row>
    <row r="57" spans="1:42" x14ac:dyDescent="0.25">
      <c r="A57" s="23"/>
      <c r="B57" s="24" t="str">
        <f t="shared" si="4"/>
        <v/>
      </c>
      <c r="C57" s="33" t="str">
        <f t="shared" si="4"/>
        <v/>
      </c>
      <c r="D57" s="33" t="str">
        <f t="shared" si="4"/>
        <v/>
      </c>
      <c r="E57" s="56"/>
      <c r="F57" s="23"/>
      <c r="G57" s="23"/>
      <c r="H57" s="49"/>
      <c r="I57" s="49"/>
      <c r="J57" s="23"/>
      <c r="K57" s="53" t="str">
        <f t="shared" si="1"/>
        <v/>
      </c>
      <c r="L57" s="23"/>
      <c r="M57" s="23"/>
      <c r="N57" s="23"/>
      <c r="O57" s="23"/>
      <c r="P57" s="23"/>
      <c r="Q57" s="23"/>
      <c r="R57" s="23"/>
      <c r="S57" s="29"/>
      <c r="T57" s="54"/>
      <c r="U57" s="23"/>
      <c r="V57" s="49"/>
      <c r="W57" s="49"/>
      <c r="X57" s="49"/>
      <c r="Y57" s="29" t="str">
        <f>IF($R57&lt;&gt;0,VLOOKUP($R57,Repertorio!$A$2:$M$85,11),"")</f>
        <v/>
      </c>
      <c r="Z57" s="23"/>
      <c r="AA57" s="49"/>
      <c r="AB57" s="55"/>
      <c r="AC57" s="29" t="str">
        <f>IF($R57&lt;&gt;0,VLOOKUP($R57,Repertorio!$A$2:$M$85,8),"")</f>
        <v/>
      </c>
      <c r="AD57" s="29" t="str">
        <f>IF($R57&lt;&gt;0,VLOOKUP($R57,Repertorio!$A$2:$M$85,10),"")</f>
        <v/>
      </c>
      <c r="AE57" s="23"/>
      <c r="AF57" s="23"/>
      <c r="AG57" s="23"/>
      <c r="AH57" s="56"/>
      <c r="AI57" s="49"/>
      <c r="AJ57" s="29" t="str">
        <f>IF($R57&lt;&gt;0,VLOOKUP($R57,Repertorio!$A$2:$M$85,7),"")</f>
        <v/>
      </c>
      <c r="AK57" s="23"/>
      <c r="AL57" s="27"/>
      <c r="AM57" s="49"/>
      <c r="AN57" s="23"/>
      <c r="AO57" s="27"/>
      <c r="AP57" s="59"/>
    </row>
    <row r="58" spans="1:42" x14ac:dyDescent="0.25">
      <c r="A58" s="23"/>
      <c r="B58" s="24" t="str">
        <f t="shared" si="4"/>
        <v/>
      </c>
      <c r="C58" s="33" t="str">
        <f t="shared" si="4"/>
        <v/>
      </c>
      <c r="D58" s="33" t="str">
        <f t="shared" si="4"/>
        <v/>
      </c>
      <c r="E58" s="56"/>
      <c r="F58" s="23"/>
      <c r="G58" s="23"/>
      <c r="H58" s="49"/>
      <c r="I58" s="49"/>
      <c r="J58" s="23"/>
      <c r="K58" s="53" t="str">
        <f t="shared" si="1"/>
        <v/>
      </c>
      <c r="L58" s="23"/>
      <c r="M58" s="23"/>
      <c r="N58" s="23"/>
      <c r="O58" s="23"/>
      <c r="P58" s="23"/>
      <c r="Q58" s="23"/>
      <c r="R58" s="23"/>
      <c r="S58" s="29"/>
      <c r="T58" s="54"/>
      <c r="U58" s="23"/>
      <c r="V58" s="49"/>
      <c r="W58" s="49"/>
      <c r="X58" s="49"/>
      <c r="Y58" s="29" t="str">
        <f>IF($R58&lt;&gt;0,VLOOKUP($R58,Repertorio!$A$2:$M$85,11),"")</f>
        <v/>
      </c>
      <c r="Z58" s="23"/>
      <c r="AA58" s="49"/>
      <c r="AB58" s="55"/>
      <c r="AC58" s="29" t="str">
        <f>IF($R58&lt;&gt;0,VLOOKUP($R58,Repertorio!$A$2:$M$85,8),"")</f>
        <v/>
      </c>
      <c r="AD58" s="29" t="str">
        <f>IF($R58&lt;&gt;0,VLOOKUP($R58,Repertorio!$A$2:$M$85,10),"")</f>
        <v/>
      </c>
      <c r="AE58" s="23"/>
      <c r="AF58" s="23"/>
      <c r="AG58" s="23"/>
      <c r="AH58" s="56"/>
      <c r="AI58" s="49"/>
      <c r="AJ58" s="29" t="str">
        <f>IF($R58&lt;&gt;0,VLOOKUP($R58,Repertorio!$A$2:$M$85,7),"")</f>
        <v/>
      </c>
      <c r="AK58" s="23"/>
      <c r="AL58" s="27"/>
      <c r="AM58" s="49"/>
      <c r="AN58" s="23"/>
      <c r="AO58" s="27"/>
      <c r="AP58" s="59"/>
    </row>
    <row r="59" spans="1:42" x14ac:dyDescent="0.25">
      <c r="A59" s="23"/>
      <c r="B59" s="24" t="str">
        <f t="shared" si="4"/>
        <v/>
      </c>
      <c r="C59" s="33" t="str">
        <f t="shared" si="4"/>
        <v/>
      </c>
      <c r="D59" s="33" t="str">
        <f t="shared" si="4"/>
        <v/>
      </c>
      <c r="E59" s="56"/>
      <c r="F59" s="23"/>
      <c r="G59" s="23"/>
      <c r="H59" s="49"/>
      <c r="I59" s="49"/>
      <c r="J59" s="23"/>
      <c r="K59" s="53" t="str">
        <f t="shared" si="1"/>
        <v/>
      </c>
      <c r="L59" s="23"/>
      <c r="M59" s="23"/>
      <c r="N59" s="23"/>
      <c r="O59" s="23"/>
      <c r="P59" s="23"/>
      <c r="Q59" s="23"/>
      <c r="R59" s="23"/>
      <c r="S59" s="29"/>
      <c r="T59" s="54"/>
      <c r="U59" s="23"/>
      <c r="V59" s="49"/>
      <c r="W59" s="49"/>
      <c r="X59" s="49"/>
      <c r="Y59" s="29" t="str">
        <f>IF($R59&lt;&gt;0,VLOOKUP($R59,Repertorio!$A$2:$M$85,11),"")</f>
        <v/>
      </c>
      <c r="Z59" s="23"/>
      <c r="AA59" s="49"/>
      <c r="AB59" s="55"/>
      <c r="AC59" s="29" t="str">
        <f>IF($R59&lt;&gt;0,VLOOKUP($R59,Repertorio!$A$2:$M$85,8),"")</f>
        <v/>
      </c>
      <c r="AD59" s="29" t="str">
        <f>IF($R59&lt;&gt;0,VLOOKUP($R59,Repertorio!$A$2:$M$85,10),"")</f>
        <v/>
      </c>
      <c r="AE59" s="23"/>
      <c r="AF59" s="23"/>
      <c r="AG59" s="23"/>
      <c r="AH59" s="56"/>
      <c r="AI59" s="49"/>
      <c r="AJ59" s="29" t="str">
        <f>IF($R59&lt;&gt;0,VLOOKUP($R59,Repertorio!$A$2:$M$85,7),"")</f>
        <v/>
      </c>
      <c r="AK59" s="23"/>
      <c r="AL59" s="27"/>
      <c r="AM59" s="49"/>
      <c r="AN59" s="23"/>
      <c r="AO59" s="27"/>
      <c r="AP59" s="59"/>
    </row>
    <row r="60" spans="1:42" x14ac:dyDescent="0.25">
      <c r="A60" s="23"/>
      <c r="B60" s="24" t="str">
        <f t="shared" si="4"/>
        <v/>
      </c>
      <c r="C60" s="33" t="str">
        <f t="shared" si="4"/>
        <v/>
      </c>
      <c r="D60" s="33" t="str">
        <f t="shared" si="4"/>
        <v/>
      </c>
      <c r="E60" s="56"/>
      <c r="F60" s="23"/>
      <c r="G60" s="23"/>
      <c r="H60" s="49"/>
      <c r="I60" s="49"/>
      <c r="J60" s="23"/>
      <c r="K60" s="53" t="str">
        <f t="shared" si="1"/>
        <v/>
      </c>
      <c r="L60" s="23"/>
      <c r="M60" s="23"/>
      <c r="N60" s="23"/>
      <c r="O60" s="23"/>
      <c r="P60" s="23"/>
      <c r="Q60" s="23"/>
      <c r="R60" s="23"/>
      <c r="S60" s="29"/>
      <c r="T60" s="54"/>
      <c r="U60" s="23"/>
      <c r="V60" s="49"/>
      <c r="W60" s="49"/>
      <c r="X60" s="49"/>
      <c r="Y60" s="29" t="str">
        <f>IF($R60&lt;&gt;0,VLOOKUP($R60,Repertorio!$A$2:$M$85,11),"")</f>
        <v/>
      </c>
      <c r="Z60" s="23"/>
      <c r="AA60" s="49"/>
      <c r="AB60" s="55"/>
      <c r="AC60" s="29" t="str">
        <f>IF($R60&lt;&gt;0,VLOOKUP($R60,Repertorio!$A$2:$M$85,8),"")</f>
        <v/>
      </c>
      <c r="AD60" s="29" t="str">
        <f>IF($R60&lt;&gt;0,VLOOKUP($R60,Repertorio!$A$2:$M$85,10),"")</f>
        <v/>
      </c>
      <c r="AE60" s="23"/>
      <c r="AF60" s="23"/>
      <c r="AG60" s="23"/>
      <c r="AH60" s="56"/>
      <c r="AI60" s="49"/>
      <c r="AJ60" s="29" t="str">
        <f>IF($R60&lt;&gt;0,VLOOKUP($R60,Repertorio!$A$2:$M$85,7),"")</f>
        <v/>
      </c>
      <c r="AK60" s="23"/>
      <c r="AL60" s="27"/>
      <c r="AM60" s="49"/>
      <c r="AN60" s="23"/>
      <c r="AO60" s="27"/>
      <c r="AP60" s="59"/>
    </row>
    <row r="61" spans="1:42" x14ac:dyDescent="0.25">
      <c r="A61" s="23"/>
      <c r="B61" s="24" t="str">
        <f t="shared" si="4"/>
        <v/>
      </c>
      <c r="C61" s="33" t="str">
        <f t="shared" si="4"/>
        <v/>
      </c>
      <c r="D61" s="33" t="str">
        <f t="shared" si="4"/>
        <v/>
      </c>
      <c r="E61" s="56"/>
      <c r="F61" s="23"/>
      <c r="G61" s="23"/>
      <c r="H61" s="49"/>
      <c r="I61" s="49"/>
      <c r="J61" s="23"/>
      <c r="K61" s="53" t="str">
        <f t="shared" si="1"/>
        <v/>
      </c>
      <c r="L61" s="23"/>
      <c r="M61" s="23"/>
      <c r="N61" s="23"/>
      <c r="O61" s="23"/>
      <c r="P61" s="23"/>
      <c r="Q61" s="23"/>
      <c r="R61" s="23"/>
      <c r="S61" s="29"/>
      <c r="T61" s="54"/>
      <c r="U61" s="23"/>
      <c r="V61" s="49"/>
      <c r="W61" s="49"/>
      <c r="X61" s="49"/>
      <c r="Y61" s="29" t="str">
        <f>IF($R61&lt;&gt;0,VLOOKUP($R61,Repertorio!$A$2:$M$85,11),"")</f>
        <v/>
      </c>
      <c r="Z61" s="23"/>
      <c r="AA61" s="49"/>
      <c r="AB61" s="55"/>
      <c r="AC61" s="29" t="str">
        <f>IF($R61&lt;&gt;0,VLOOKUP($R61,Repertorio!$A$2:$M$85,8),"")</f>
        <v/>
      </c>
      <c r="AD61" s="29" t="str">
        <f>IF($R61&lt;&gt;0,VLOOKUP($R61,Repertorio!$A$2:$M$85,10),"")</f>
        <v/>
      </c>
      <c r="AE61" s="23"/>
      <c r="AF61" s="23"/>
      <c r="AG61" s="23"/>
      <c r="AH61" s="56"/>
      <c r="AI61" s="49"/>
      <c r="AJ61" s="29" t="str">
        <f>IF($R61&lt;&gt;0,VLOOKUP($R61,Repertorio!$A$2:$M$85,7),"")</f>
        <v/>
      </c>
      <c r="AK61" s="23"/>
      <c r="AL61" s="27"/>
      <c r="AM61" s="49"/>
      <c r="AN61" s="23"/>
      <c r="AO61" s="27"/>
      <c r="AP61" s="59"/>
    </row>
    <row r="62" spans="1:42" x14ac:dyDescent="0.25">
      <c r="A62" s="23"/>
      <c r="B62" s="24" t="str">
        <f t="shared" si="4"/>
        <v/>
      </c>
      <c r="C62" s="33" t="str">
        <f t="shared" si="4"/>
        <v/>
      </c>
      <c r="D62" s="33" t="str">
        <f t="shared" si="4"/>
        <v/>
      </c>
      <c r="E62" s="56"/>
      <c r="F62" s="23"/>
      <c r="G62" s="23"/>
      <c r="H62" s="49"/>
      <c r="I62" s="49"/>
      <c r="J62" s="23"/>
      <c r="K62" s="53" t="str">
        <f t="shared" si="1"/>
        <v/>
      </c>
      <c r="L62" s="23"/>
      <c r="M62" s="23"/>
      <c r="N62" s="23"/>
      <c r="O62" s="23"/>
      <c r="P62" s="23"/>
      <c r="Q62" s="23"/>
      <c r="R62" s="23"/>
      <c r="S62" s="29"/>
      <c r="T62" s="54"/>
      <c r="U62" s="23"/>
      <c r="V62" s="49"/>
      <c r="W62" s="49"/>
      <c r="X62" s="49"/>
      <c r="Y62" s="29" t="str">
        <f>IF($R62&lt;&gt;0,VLOOKUP($R62,Repertorio!$A$2:$M$85,11),"")</f>
        <v/>
      </c>
      <c r="Z62" s="23"/>
      <c r="AA62" s="49"/>
      <c r="AB62" s="55"/>
      <c r="AC62" s="29" t="str">
        <f>IF($R62&lt;&gt;0,VLOOKUP($R62,Repertorio!$A$2:$M$85,8),"")</f>
        <v/>
      </c>
      <c r="AD62" s="29" t="str">
        <f>IF($R62&lt;&gt;0,VLOOKUP($R62,Repertorio!$A$2:$M$85,10),"")</f>
        <v/>
      </c>
      <c r="AE62" s="23"/>
      <c r="AF62" s="23"/>
      <c r="AG62" s="23"/>
      <c r="AH62" s="56"/>
      <c r="AI62" s="49"/>
      <c r="AJ62" s="29" t="str">
        <f>IF($R62&lt;&gt;0,VLOOKUP($R62,Repertorio!$A$2:$M$85,7),"")</f>
        <v/>
      </c>
      <c r="AK62" s="23"/>
      <c r="AL62" s="27"/>
      <c r="AM62" s="49"/>
      <c r="AN62" s="23"/>
      <c r="AO62" s="27"/>
      <c r="AP62" s="59"/>
    </row>
    <row r="63" spans="1:42" x14ac:dyDescent="0.25">
      <c r="A63" s="23"/>
      <c r="B63" s="24" t="str">
        <f t="shared" si="4"/>
        <v/>
      </c>
      <c r="C63" s="33" t="str">
        <f t="shared" si="4"/>
        <v/>
      </c>
      <c r="D63" s="33" t="str">
        <f t="shared" si="4"/>
        <v/>
      </c>
      <c r="E63" s="56"/>
      <c r="F63" s="23"/>
      <c r="G63" s="23"/>
      <c r="H63" s="49"/>
      <c r="I63" s="49"/>
      <c r="J63" s="23"/>
      <c r="K63" s="53" t="str">
        <f t="shared" si="1"/>
        <v/>
      </c>
      <c r="L63" s="23"/>
      <c r="M63" s="23"/>
      <c r="N63" s="23"/>
      <c r="O63" s="23"/>
      <c r="P63" s="23"/>
      <c r="Q63" s="23"/>
      <c r="R63" s="23"/>
      <c r="S63" s="29"/>
      <c r="T63" s="54"/>
      <c r="U63" s="23"/>
      <c r="V63" s="49"/>
      <c r="W63" s="49"/>
      <c r="X63" s="49"/>
      <c r="Y63" s="29" t="str">
        <f>IF($R63&lt;&gt;0,VLOOKUP($R63,Repertorio!$A$2:$M$85,11),"")</f>
        <v/>
      </c>
      <c r="Z63" s="23"/>
      <c r="AA63" s="49"/>
      <c r="AB63" s="55"/>
      <c r="AC63" s="29" t="str">
        <f>IF($R63&lt;&gt;0,VLOOKUP($R63,Repertorio!$A$2:$M$85,8),"")</f>
        <v/>
      </c>
      <c r="AD63" s="29" t="str">
        <f>IF($R63&lt;&gt;0,VLOOKUP($R63,Repertorio!$A$2:$M$85,10),"")</f>
        <v/>
      </c>
      <c r="AE63" s="23"/>
      <c r="AF63" s="23"/>
      <c r="AG63" s="23"/>
      <c r="AH63" s="56"/>
      <c r="AI63" s="49"/>
      <c r="AJ63" s="29" t="str">
        <f>IF($R63&lt;&gt;0,VLOOKUP($R63,Repertorio!$A$2:$M$85,7),"")</f>
        <v/>
      </c>
      <c r="AK63" s="23"/>
      <c r="AL63" s="27"/>
      <c r="AM63" s="49"/>
      <c r="AN63" s="23"/>
      <c r="AO63" s="27"/>
      <c r="AP63" s="59"/>
    </row>
    <row r="64" spans="1:42" x14ac:dyDescent="0.25">
      <c r="A64" s="23"/>
      <c r="B64" s="24" t="str">
        <f t="shared" si="4"/>
        <v/>
      </c>
      <c r="C64" s="33" t="str">
        <f t="shared" si="4"/>
        <v/>
      </c>
      <c r="D64" s="33" t="str">
        <f t="shared" si="4"/>
        <v/>
      </c>
      <c r="E64" s="56"/>
      <c r="F64" s="23"/>
      <c r="G64" s="23"/>
      <c r="H64" s="49"/>
      <c r="I64" s="49"/>
      <c r="J64" s="23"/>
      <c r="K64" s="53" t="str">
        <f t="shared" si="1"/>
        <v/>
      </c>
      <c r="L64" s="23"/>
      <c r="M64" s="23"/>
      <c r="N64" s="23"/>
      <c r="O64" s="23"/>
      <c r="P64" s="23"/>
      <c r="Q64" s="23"/>
      <c r="R64" s="23"/>
      <c r="S64" s="29"/>
      <c r="T64" s="54"/>
      <c r="U64" s="23"/>
      <c r="V64" s="49"/>
      <c r="W64" s="49"/>
      <c r="X64" s="49"/>
      <c r="Y64" s="29" t="str">
        <f>IF($R64&lt;&gt;0,VLOOKUP($R64,Repertorio!$A$2:$M$85,11),"")</f>
        <v/>
      </c>
      <c r="Z64" s="23"/>
      <c r="AA64" s="49"/>
      <c r="AB64" s="55"/>
      <c r="AC64" s="29" t="str">
        <f>IF($R64&lt;&gt;0,VLOOKUP($R64,Repertorio!$A$2:$M$85,8),"")</f>
        <v/>
      </c>
      <c r="AD64" s="29" t="str">
        <f>IF($R64&lt;&gt;0,VLOOKUP($R64,Repertorio!$A$2:$M$85,10),"")</f>
        <v/>
      </c>
      <c r="AE64" s="23"/>
      <c r="AF64" s="23"/>
      <c r="AG64" s="23"/>
      <c r="AH64" s="56"/>
      <c r="AI64" s="49"/>
      <c r="AJ64" s="29" t="str">
        <f>IF($R64&lt;&gt;0,VLOOKUP($R64,Repertorio!$A$2:$M$85,7),"")</f>
        <v/>
      </c>
      <c r="AK64" s="23"/>
      <c r="AL64" s="27"/>
      <c r="AM64" s="49"/>
      <c r="AN64" s="23"/>
      <c r="AO64" s="27"/>
      <c r="AP64" s="59"/>
    </row>
    <row r="65" spans="1:42" x14ac:dyDescent="0.25">
      <c r="A65" s="23"/>
      <c r="B65" s="24" t="str">
        <f t="shared" si="4"/>
        <v/>
      </c>
      <c r="C65" s="33" t="str">
        <f t="shared" si="4"/>
        <v/>
      </c>
      <c r="D65" s="33" t="str">
        <f t="shared" si="4"/>
        <v/>
      </c>
      <c r="E65" s="56"/>
      <c r="F65" s="23"/>
      <c r="G65" s="23"/>
      <c r="H65" s="49"/>
      <c r="I65" s="49"/>
      <c r="J65" s="23"/>
      <c r="K65" s="53" t="str">
        <f t="shared" si="1"/>
        <v/>
      </c>
      <c r="L65" s="23"/>
      <c r="M65" s="23"/>
      <c r="N65" s="23"/>
      <c r="O65" s="23"/>
      <c r="P65" s="23"/>
      <c r="Q65" s="23"/>
      <c r="R65" s="23"/>
      <c r="S65" s="29"/>
      <c r="T65" s="54"/>
      <c r="U65" s="23"/>
      <c r="V65" s="49"/>
      <c r="W65" s="49"/>
      <c r="X65" s="49"/>
      <c r="Y65" s="29" t="str">
        <f>IF($R65&lt;&gt;0,VLOOKUP($R65,Repertorio!$A$2:$M$85,11),"")</f>
        <v/>
      </c>
      <c r="Z65" s="23"/>
      <c r="AA65" s="49"/>
      <c r="AB65" s="55"/>
      <c r="AC65" s="29" t="str">
        <f>IF($R65&lt;&gt;0,VLOOKUP($R65,Repertorio!$A$2:$M$85,8),"")</f>
        <v/>
      </c>
      <c r="AD65" s="29" t="str">
        <f>IF($R65&lt;&gt;0,VLOOKUP($R65,Repertorio!$A$2:$M$85,10),"")</f>
        <v/>
      </c>
      <c r="AE65" s="23"/>
      <c r="AF65" s="23"/>
      <c r="AG65" s="23"/>
      <c r="AH65" s="56"/>
      <c r="AI65" s="49"/>
      <c r="AJ65" s="29" t="str">
        <f>IF($R65&lt;&gt;0,VLOOKUP($R65,Repertorio!$A$2:$M$85,7),"")</f>
        <v/>
      </c>
      <c r="AK65" s="23"/>
      <c r="AL65" s="27"/>
      <c r="AM65" s="49"/>
      <c r="AN65" s="23"/>
      <c r="AO65" s="27"/>
      <c r="AP65" s="59"/>
    </row>
    <row r="66" spans="1:42" x14ac:dyDescent="0.25">
      <c r="A66" s="23"/>
      <c r="B66" s="24" t="str">
        <f t="shared" si="4"/>
        <v/>
      </c>
      <c r="C66" s="33" t="str">
        <f t="shared" si="4"/>
        <v/>
      </c>
      <c r="D66" s="33" t="str">
        <f t="shared" si="4"/>
        <v/>
      </c>
      <c r="E66" s="56"/>
      <c r="F66" s="23"/>
      <c r="G66" s="23"/>
      <c r="H66" s="49"/>
      <c r="I66" s="49"/>
      <c r="J66" s="23"/>
      <c r="K66" s="53" t="str">
        <f t="shared" si="1"/>
        <v/>
      </c>
      <c r="L66" s="23"/>
      <c r="M66" s="23"/>
      <c r="N66" s="23"/>
      <c r="O66" s="23"/>
      <c r="P66" s="23"/>
      <c r="Q66" s="23"/>
      <c r="R66" s="23"/>
      <c r="S66" s="29"/>
      <c r="T66" s="54"/>
      <c r="U66" s="23"/>
      <c r="V66" s="49"/>
      <c r="W66" s="49"/>
      <c r="X66" s="49"/>
      <c r="Y66" s="29" t="str">
        <f>IF($R66&lt;&gt;0,VLOOKUP($R66,Repertorio!$A$2:$M$85,11),"")</f>
        <v/>
      </c>
      <c r="Z66" s="23"/>
      <c r="AA66" s="49"/>
      <c r="AB66" s="55"/>
      <c r="AC66" s="29" t="str">
        <f>IF($R66&lt;&gt;0,VLOOKUP($R66,Repertorio!$A$2:$M$85,8),"")</f>
        <v/>
      </c>
      <c r="AD66" s="29" t="str">
        <f>IF($R66&lt;&gt;0,VLOOKUP($R66,Repertorio!$A$2:$M$85,10),"")</f>
        <v/>
      </c>
      <c r="AE66" s="23"/>
      <c r="AF66" s="23"/>
      <c r="AG66" s="23"/>
      <c r="AH66" s="56"/>
      <c r="AI66" s="49"/>
      <c r="AJ66" s="29" t="str">
        <f>IF($R66&lt;&gt;0,VLOOKUP($R66,Repertorio!$A$2:$M$85,7),"")</f>
        <v/>
      </c>
      <c r="AK66" s="23"/>
      <c r="AL66" s="27"/>
      <c r="AM66" s="49"/>
      <c r="AN66" s="23"/>
      <c r="AO66" s="27"/>
      <c r="AP66" s="59"/>
    </row>
    <row r="67" spans="1:42" x14ac:dyDescent="0.25">
      <c r="A67" s="23"/>
      <c r="B67" s="24" t="str">
        <f t="shared" si="4"/>
        <v/>
      </c>
      <c r="C67" s="33" t="str">
        <f t="shared" si="4"/>
        <v/>
      </c>
      <c r="D67" s="33" t="str">
        <f t="shared" si="4"/>
        <v/>
      </c>
      <c r="E67" s="56"/>
      <c r="F67" s="23"/>
      <c r="G67" s="23"/>
      <c r="H67" s="49"/>
      <c r="I67" s="49"/>
      <c r="J67" s="23"/>
      <c r="K67" s="53" t="str">
        <f t="shared" si="1"/>
        <v/>
      </c>
      <c r="L67" s="23"/>
      <c r="M67" s="23"/>
      <c r="N67" s="23"/>
      <c r="O67" s="23"/>
      <c r="P67" s="23"/>
      <c r="Q67" s="23"/>
      <c r="R67" s="23"/>
      <c r="S67" s="29"/>
      <c r="T67" s="54"/>
      <c r="U67" s="23"/>
      <c r="V67" s="49"/>
      <c r="W67" s="49"/>
      <c r="X67" s="49"/>
      <c r="Y67" s="29" t="str">
        <f>IF($R67&lt;&gt;0,VLOOKUP($R67,Repertorio!$A$2:$M$85,11),"")</f>
        <v/>
      </c>
      <c r="Z67" s="23"/>
      <c r="AA67" s="49"/>
      <c r="AB67" s="55"/>
      <c r="AC67" s="29" t="str">
        <f>IF($R67&lt;&gt;0,VLOOKUP($R67,Repertorio!$A$2:$M$85,8),"")</f>
        <v/>
      </c>
      <c r="AD67" s="29" t="str">
        <f>IF($R67&lt;&gt;0,VLOOKUP($R67,Repertorio!$A$2:$M$85,10),"")</f>
        <v/>
      </c>
      <c r="AE67" s="23"/>
      <c r="AF67" s="23"/>
      <c r="AG67" s="23"/>
      <c r="AH67" s="56"/>
      <c r="AI67" s="49"/>
      <c r="AJ67" s="29" t="str">
        <f>IF($R67&lt;&gt;0,VLOOKUP($R67,Repertorio!$A$2:$M$85,7),"")</f>
        <v/>
      </c>
      <c r="AK67" s="23"/>
      <c r="AL67" s="27"/>
      <c r="AM67" s="49"/>
      <c r="AN67" s="23"/>
      <c r="AO67" s="27"/>
      <c r="AP67" s="59"/>
    </row>
    <row r="68" spans="1:42" x14ac:dyDescent="0.25">
      <c r="A68" s="23"/>
      <c r="B68" s="24" t="str">
        <f t="shared" si="4"/>
        <v/>
      </c>
      <c r="C68" s="33" t="str">
        <f t="shared" si="4"/>
        <v/>
      </c>
      <c r="D68" s="33" t="str">
        <f t="shared" si="4"/>
        <v/>
      </c>
      <c r="E68" s="56"/>
      <c r="F68" s="23"/>
      <c r="G68" s="23"/>
      <c r="H68" s="49"/>
      <c r="I68" s="49"/>
      <c r="J68" s="23"/>
      <c r="K68" s="53" t="str">
        <f t="shared" ref="K68:K131" si="5">+IF(J68&lt;&gt;"C9. Altro","","Valorizzare")</f>
        <v/>
      </c>
      <c r="L68" s="23"/>
      <c r="M68" s="23"/>
      <c r="N68" s="23"/>
      <c r="O68" s="23"/>
      <c r="P68" s="23"/>
      <c r="Q68" s="23"/>
      <c r="R68" s="23"/>
      <c r="S68" s="29"/>
      <c r="T68" s="54"/>
      <c r="U68" s="23"/>
      <c r="V68" s="49"/>
      <c r="W68" s="49"/>
      <c r="X68" s="49"/>
      <c r="Y68" s="29" t="str">
        <f>IF($R68&lt;&gt;0,VLOOKUP($R68,Repertorio!$A$2:$M$85,11),"")</f>
        <v/>
      </c>
      <c r="Z68" s="23"/>
      <c r="AA68" s="49"/>
      <c r="AB68" s="55"/>
      <c r="AC68" s="29" t="str">
        <f>IF($R68&lt;&gt;0,VLOOKUP($R68,Repertorio!$A$2:$M$85,8),"")</f>
        <v/>
      </c>
      <c r="AD68" s="29" t="str">
        <f>IF($R68&lt;&gt;0,VLOOKUP($R68,Repertorio!$A$2:$M$85,10),"")</f>
        <v/>
      </c>
      <c r="AE68" s="23"/>
      <c r="AF68" s="23"/>
      <c r="AG68" s="23"/>
      <c r="AH68" s="56"/>
      <c r="AI68" s="49"/>
      <c r="AJ68" s="29" t="str">
        <f>IF($R68&lt;&gt;0,VLOOKUP($R68,Repertorio!$A$2:$M$85,7),"")</f>
        <v/>
      </c>
      <c r="AK68" s="23"/>
      <c r="AL68" s="27"/>
      <c r="AM68" s="49"/>
      <c r="AN68" s="23"/>
      <c r="AO68" s="27"/>
      <c r="AP68" s="59"/>
    </row>
    <row r="69" spans="1:42" x14ac:dyDescent="0.25">
      <c r="A69" s="23"/>
      <c r="B69" s="24" t="str">
        <f t="shared" si="4"/>
        <v/>
      </c>
      <c r="C69" s="33" t="str">
        <f t="shared" si="4"/>
        <v/>
      </c>
      <c r="D69" s="33" t="str">
        <f t="shared" si="4"/>
        <v/>
      </c>
      <c r="E69" s="56"/>
      <c r="F69" s="23"/>
      <c r="G69" s="23"/>
      <c r="H69" s="49"/>
      <c r="I69" s="49"/>
      <c r="J69" s="23"/>
      <c r="K69" s="53" t="str">
        <f t="shared" si="5"/>
        <v/>
      </c>
      <c r="L69" s="23"/>
      <c r="M69" s="23"/>
      <c r="N69" s="23"/>
      <c r="O69" s="23"/>
      <c r="P69" s="23"/>
      <c r="Q69" s="23"/>
      <c r="R69" s="23"/>
      <c r="S69" s="29"/>
      <c r="T69" s="54"/>
      <c r="U69" s="23"/>
      <c r="V69" s="49"/>
      <c r="W69" s="49"/>
      <c r="X69" s="49"/>
      <c r="Y69" s="29" t="str">
        <f>IF($R69&lt;&gt;0,VLOOKUP($R69,Repertorio!$A$2:$M$85,11),"")</f>
        <v/>
      </c>
      <c r="Z69" s="23"/>
      <c r="AA69" s="49"/>
      <c r="AB69" s="55"/>
      <c r="AC69" s="29" t="str">
        <f>IF($R69&lt;&gt;0,VLOOKUP($R69,Repertorio!$A$2:$M$85,8),"")</f>
        <v/>
      </c>
      <c r="AD69" s="29" t="str">
        <f>IF($R69&lt;&gt;0,VLOOKUP($R69,Repertorio!$A$2:$M$85,10),"")</f>
        <v/>
      </c>
      <c r="AE69" s="23"/>
      <c r="AF69" s="23"/>
      <c r="AG69" s="23"/>
      <c r="AH69" s="56"/>
      <c r="AI69" s="49"/>
      <c r="AJ69" s="29" t="str">
        <f>IF($R69&lt;&gt;0,VLOOKUP($R69,Repertorio!$A$2:$M$85,7),"")</f>
        <v/>
      </c>
      <c r="AK69" s="23"/>
      <c r="AL69" s="27"/>
      <c r="AM69" s="49"/>
      <c r="AN69" s="23"/>
      <c r="AO69" s="27"/>
      <c r="AP69" s="59"/>
    </row>
    <row r="70" spans="1:42" x14ac:dyDescent="0.25">
      <c r="A70" s="23"/>
      <c r="B70" s="24" t="str">
        <f t="shared" si="4"/>
        <v/>
      </c>
      <c r="C70" s="33" t="str">
        <f t="shared" si="4"/>
        <v/>
      </c>
      <c r="D70" s="33" t="str">
        <f t="shared" si="4"/>
        <v/>
      </c>
      <c r="E70" s="56"/>
      <c r="F70" s="23"/>
      <c r="G70" s="23"/>
      <c r="H70" s="49"/>
      <c r="I70" s="49"/>
      <c r="J70" s="23"/>
      <c r="K70" s="53" t="str">
        <f t="shared" si="5"/>
        <v/>
      </c>
      <c r="L70" s="23"/>
      <c r="M70" s="23"/>
      <c r="N70" s="23"/>
      <c r="O70" s="23"/>
      <c r="P70" s="23"/>
      <c r="Q70" s="23"/>
      <c r="R70" s="23"/>
      <c r="S70" s="29"/>
      <c r="T70" s="54"/>
      <c r="U70" s="23"/>
      <c r="V70" s="49"/>
      <c r="W70" s="49"/>
      <c r="X70" s="49"/>
      <c r="Y70" s="29" t="str">
        <f>IF($R70&lt;&gt;0,VLOOKUP($R70,Repertorio!$A$2:$M$85,11),"")</f>
        <v/>
      </c>
      <c r="Z70" s="23"/>
      <c r="AA70" s="49"/>
      <c r="AB70" s="55"/>
      <c r="AC70" s="29" t="str">
        <f>IF($R70&lt;&gt;0,VLOOKUP($R70,Repertorio!$A$2:$M$85,8),"")</f>
        <v/>
      </c>
      <c r="AD70" s="29" t="str">
        <f>IF($R70&lt;&gt;0,VLOOKUP($R70,Repertorio!$A$2:$M$85,10),"")</f>
        <v/>
      </c>
      <c r="AE70" s="23"/>
      <c r="AF70" s="23"/>
      <c r="AG70" s="23"/>
      <c r="AH70" s="56"/>
      <c r="AI70" s="49"/>
      <c r="AJ70" s="29" t="str">
        <f>IF($R70&lt;&gt;0,VLOOKUP($R70,Repertorio!$A$2:$M$85,7),"")</f>
        <v/>
      </c>
      <c r="AK70" s="23"/>
      <c r="AL70" s="27"/>
      <c r="AM70" s="49"/>
      <c r="AN70" s="23"/>
      <c r="AO70" s="27"/>
      <c r="AP70" s="59"/>
    </row>
    <row r="71" spans="1:42" x14ac:dyDescent="0.25">
      <c r="A71" s="23"/>
      <c r="B71" s="24" t="str">
        <f t="shared" si="4"/>
        <v/>
      </c>
      <c r="C71" s="33" t="str">
        <f t="shared" si="4"/>
        <v/>
      </c>
      <c r="D71" s="33" t="str">
        <f t="shared" si="4"/>
        <v/>
      </c>
      <c r="E71" s="56"/>
      <c r="F71" s="23"/>
      <c r="G71" s="23"/>
      <c r="H71" s="49"/>
      <c r="I71" s="49"/>
      <c r="J71" s="23"/>
      <c r="K71" s="53" t="str">
        <f t="shared" si="5"/>
        <v/>
      </c>
      <c r="L71" s="23"/>
      <c r="M71" s="23"/>
      <c r="N71" s="23"/>
      <c r="O71" s="23"/>
      <c r="P71" s="23"/>
      <c r="Q71" s="23"/>
      <c r="R71" s="23"/>
      <c r="S71" s="29"/>
      <c r="T71" s="54"/>
      <c r="U71" s="23"/>
      <c r="V71" s="49"/>
      <c r="W71" s="49"/>
      <c r="X71" s="49"/>
      <c r="Y71" s="29" t="str">
        <f>IF($R71&lt;&gt;0,VLOOKUP($R71,Repertorio!$A$2:$M$85,11),"")</f>
        <v/>
      </c>
      <c r="Z71" s="23"/>
      <c r="AA71" s="49"/>
      <c r="AB71" s="55"/>
      <c r="AC71" s="29" t="str">
        <f>IF($R71&lt;&gt;0,VLOOKUP($R71,Repertorio!$A$2:$M$85,8),"")</f>
        <v/>
      </c>
      <c r="AD71" s="29" t="str">
        <f>IF($R71&lt;&gt;0,VLOOKUP($R71,Repertorio!$A$2:$M$85,10),"")</f>
        <v/>
      </c>
      <c r="AE71" s="23"/>
      <c r="AF71" s="23"/>
      <c r="AG71" s="23"/>
      <c r="AH71" s="56"/>
      <c r="AI71" s="49"/>
      <c r="AJ71" s="29" t="str">
        <f>IF($R71&lt;&gt;0,VLOOKUP($R71,Repertorio!$A$2:$M$85,7),"")</f>
        <v/>
      </c>
      <c r="AK71" s="23"/>
      <c r="AL71" s="27"/>
      <c r="AM71" s="49"/>
      <c r="AN71" s="23"/>
      <c r="AO71" s="27"/>
      <c r="AP71" s="59"/>
    </row>
    <row r="72" spans="1:42" x14ac:dyDescent="0.25">
      <c r="A72" s="23"/>
      <c r="B72" s="24" t="str">
        <f t="shared" si="4"/>
        <v/>
      </c>
      <c r="C72" s="33" t="str">
        <f t="shared" si="4"/>
        <v/>
      </c>
      <c r="D72" s="33" t="str">
        <f t="shared" si="4"/>
        <v/>
      </c>
      <c r="E72" s="56"/>
      <c r="F72" s="23"/>
      <c r="G72" s="23"/>
      <c r="H72" s="49"/>
      <c r="I72" s="49"/>
      <c r="J72" s="23"/>
      <c r="K72" s="53" t="str">
        <f t="shared" si="5"/>
        <v/>
      </c>
      <c r="L72" s="23"/>
      <c r="M72" s="23"/>
      <c r="N72" s="23"/>
      <c r="O72" s="23"/>
      <c r="P72" s="23"/>
      <c r="Q72" s="23"/>
      <c r="R72" s="23"/>
      <c r="S72" s="29"/>
      <c r="T72" s="54"/>
      <c r="U72" s="23"/>
      <c r="V72" s="49"/>
      <c r="W72" s="49"/>
      <c r="X72" s="49"/>
      <c r="Y72" s="29" t="str">
        <f>IF($R72&lt;&gt;0,VLOOKUP($R72,Repertorio!$A$2:$M$85,11),"")</f>
        <v/>
      </c>
      <c r="Z72" s="23"/>
      <c r="AA72" s="49"/>
      <c r="AB72" s="55"/>
      <c r="AC72" s="29" t="str">
        <f>IF($R72&lt;&gt;0,VLOOKUP($R72,Repertorio!$A$2:$M$85,8),"")</f>
        <v/>
      </c>
      <c r="AD72" s="29" t="str">
        <f>IF($R72&lt;&gt;0,VLOOKUP($R72,Repertorio!$A$2:$M$85,10),"")</f>
        <v/>
      </c>
      <c r="AE72" s="23"/>
      <c r="AF72" s="23"/>
      <c r="AG72" s="23"/>
      <c r="AH72" s="56"/>
      <c r="AI72" s="49"/>
      <c r="AJ72" s="29" t="str">
        <f>IF($R72&lt;&gt;0,VLOOKUP($R72,Repertorio!$A$2:$M$85,7),"")</f>
        <v/>
      </c>
      <c r="AK72" s="23"/>
      <c r="AL72" s="27"/>
      <c r="AM72" s="49"/>
      <c r="AN72" s="23"/>
      <c r="AO72" s="27"/>
      <c r="AP72" s="59"/>
    </row>
    <row r="73" spans="1:42" x14ac:dyDescent="0.25">
      <c r="A73" s="23"/>
      <c r="B73" s="24" t="str">
        <f t="shared" si="4"/>
        <v/>
      </c>
      <c r="C73" s="33" t="str">
        <f t="shared" si="4"/>
        <v/>
      </c>
      <c r="D73" s="33" t="str">
        <f t="shared" si="4"/>
        <v/>
      </c>
      <c r="E73" s="56"/>
      <c r="F73" s="23"/>
      <c r="G73" s="23"/>
      <c r="H73" s="49"/>
      <c r="I73" s="49"/>
      <c r="J73" s="23"/>
      <c r="K73" s="53" t="str">
        <f t="shared" si="5"/>
        <v/>
      </c>
      <c r="L73" s="23"/>
      <c r="M73" s="23"/>
      <c r="N73" s="23"/>
      <c r="O73" s="23"/>
      <c r="P73" s="23"/>
      <c r="Q73" s="23"/>
      <c r="R73" s="23"/>
      <c r="S73" s="29"/>
      <c r="T73" s="54"/>
      <c r="U73" s="23"/>
      <c r="V73" s="49"/>
      <c r="W73" s="49"/>
      <c r="X73" s="49"/>
      <c r="Y73" s="29" t="str">
        <f>IF($R73&lt;&gt;0,VLOOKUP($R73,Repertorio!$A$2:$M$85,11),"")</f>
        <v/>
      </c>
      <c r="Z73" s="23"/>
      <c r="AA73" s="49"/>
      <c r="AB73" s="55"/>
      <c r="AC73" s="29" t="str">
        <f>IF($R73&lt;&gt;0,VLOOKUP($R73,Repertorio!$A$2:$M$85,8),"")</f>
        <v/>
      </c>
      <c r="AD73" s="29" t="str">
        <f>IF($R73&lt;&gt;0,VLOOKUP($R73,Repertorio!$A$2:$M$85,10),"")</f>
        <v/>
      </c>
      <c r="AE73" s="23"/>
      <c r="AF73" s="23"/>
      <c r="AG73" s="23"/>
      <c r="AH73" s="56"/>
      <c r="AI73" s="49"/>
      <c r="AJ73" s="29" t="str">
        <f>IF($R73&lt;&gt;0,VLOOKUP($R73,Repertorio!$A$2:$M$85,7),"")</f>
        <v/>
      </c>
      <c r="AK73" s="23"/>
      <c r="AL73" s="27"/>
      <c r="AM73" s="49"/>
      <c r="AN73" s="23"/>
      <c r="AO73" s="27"/>
      <c r="AP73" s="59"/>
    </row>
    <row r="74" spans="1:42" x14ac:dyDescent="0.25">
      <c r="A74" s="23"/>
      <c r="B74" s="24" t="str">
        <f t="shared" ref="B74:D93" si="6">+IF($A74&lt;&gt;"",B$3,"")</f>
        <v/>
      </c>
      <c r="C74" s="33" t="str">
        <f t="shared" si="6"/>
        <v/>
      </c>
      <c r="D74" s="33" t="str">
        <f t="shared" si="6"/>
        <v/>
      </c>
      <c r="E74" s="56"/>
      <c r="F74" s="23"/>
      <c r="G74" s="23"/>
      <c r="H74" s="49"/>
      <c r="I74" s="49"/>
      <c r="J74" s="23"/>
      <c r="K74" s="53" t="str">
        <f t="shared" si="5"/>
        <v/>
      </c>
      <c r="L74" s="23"/>
      <c r="M74" s="23"/>
      <c r="N74" s="23"/>
      <c r="O74" s="23"/>
      <c r="P74" s="23"/>
      <c r="Q74" s="23"/>
      <c r="R74" s="23"/>
      <c r="S74" s="29"/>
      <c r="T74" s="54"/>
      <c r="U74" s="23"/>
      <c r="V74" s="49"/>
      <c r="W74" s="49"/>
      <c r="X74" s="49"/>
      <c r="Y74" s="29" t="str">
        <f>IF($R74&lt;&gt;0,VLOOKUP($R74,Repertorio!$A$2:$M$85,11),"")</f>
        <v/>
      </c>
      <c r="Z74" s="23"/>
      <c r="AA74" s="49"/>
      <c r="AB74" s="55"/>
      <c r="AC74" s="29" t="str">
        <f>IF($R74&lt;&gt;0,VLOOKUP($R74,Repertorio!$A$2:$M$85,8),"")</f>
        <v/>
      </c>
      <c r="AD74" s="29" t="str">
        <f>IF($R74&lt;&gt;0,VLOOKUP($R74,Repertorio!$A$2:$M$85,10),"")</f>
        <v/>
      </c>
      <c r="AE74" s="23"/>
      <c r="AF74" s="23"/>
      <c r="AG74" s="23"/>
      <c r="AH74" s="56"/>
      <c r="AI74" s="49"/>
      <c r="AJ74" s="29" t="str">
        <f>IF($R74&lt;&gt;0,VLOOKUP($R74,Repertorio!$A$2:$M$85,7),"")</f>
        <v/>
      </c>
      <c r="AK74" s="23"/>
      <c r="AL74" s="27"/>
      <c r="AM74" s="49"/>
      <c r="AN74" s="23"/>
      <c r="AO74" s="27"/>
      <c r="AP74" s="59"/>
    </row>
    <row r="75" spans="1:42" x14ac:dyDescent="0.25">
      <c r="A75" s="23"/>
      <c r="B75" s="24" t="str">
        <f t="shared" si="6"/>
        <v/>
      </c>
      <c r="C75" s="33" t="str">
        <f t="shared" si="6"/>
        <v/>
      </c>
      <c r="D75" s="33" t="str">
        <f t="shared" si="6"/>
        <v/>
      </c>
      <c r="E75" s="56"/>
      <c r="F75" s="23"/>
      <c r="G75" s="23"/>
      <c r="H75" s="49"/>
      <c r="I75" s="49"/>
      <c r="J75" s="23"/>
      <c r="K75" s="53" t="str">
        <f t="shared" si="5"/>
        <v/>
      </c>
      <c r="L75" s="23"/>
      <c r="M75" s="23"/>
      <c r="N75" s="23"/>
      <c r="O75" s="23"/>
      <c r="P75" s="23"/>
      <c r="Q75" s="23"/>
      <c r="R75" s="23"/>
      <c r="S75" s="29"/>
      <c r="T75" s="54"/>
      <c r="U75" s="23"/>
      <c r="V75" s="49"/>
      <c r="W75" s="49"/>
      <c r="X75" s="49"/>
      <c r="Y75" s="29" t="str">
        <f>IF($R75&lt;&gt;0,VLOOKUP($R75,Repertorio!$A$2:$M$85,11),"")</f>
        <v/>
      </c>
      <c r="Z75" s="23"/>
      <c r="AA75" s="49"/>
      <c r="AB75" s="55"/>
      <c r="AC75" s="29" t="str">
        <f>IF($R75&lt;&gt;0,VLOOKUP($R75,Repertorio!$A$2:$M$85,8),"")</f>
        <v/>
      </c>
      <c r="AD75" s="29" t="str">
        <f>IF($R75&lt;&gt;0,VLOOKUP($R75,Repertorio!$A$2:$M$85,10),"")</f>
        <v/>
      </c>
      <c r="AE75" s="23"/>
      <c r="AF75" s="23"/>
      <c r="AG75" s="23"/>
      <c r="AH75" s="56"/>
      <c r="AI75" s="49"/>
      <c r="AJ75" s="29" t="str">
        <f>IF($R75&lt;&gt;0,VLOOKUP($R75,Repertorio!$A$2:$M$85,7),"")</f>
        <v/>
      </c>
      <c r="AK75" s="23"/>
      <c r="AL75" s="27"/>
      <c r="AM75" s="49"/>
      <c r="AN75" s="23"/>
      <c r="AO75" s="27"/>
      <c r="AP75" s="59"/>
    </row>
    <row r="76" spans="1:42" x14ac:dyDescent="0.25">
      <c r="A76" s="23"/>
      <c r="B76" s="24" t="str">
        <f t="shared" si="6"/>
        <v/>
      </c>
      <c r="C76" s="33" t="str">
        <f t="shared" si="6"/>
        <v/>
      </c>
      <c r="D76" s="33" t="str">
        <f t="shared" si="6"/>
        <v/>
      </c>
      <c r="E76" s="56"/>
      <c r="F76" s="23"/>
      <c r="G76" s="23"/>
      <c r="H76" s="49"/>
      <c r="I76" s="49"/>
      <c r="J76" s="23"/>
      <c r="K76" s="53" t="str">
        <f t="shared" si="5"/>
        <v/>
      </c>
      <c r="L76" s="23"/>
      <c r="M76" s="23"/>
      <c r="N76" s="23"/>
      <c r="O76" s="23"/>
      <c r="P76" s="23"/>
      <c r="Q76" s="23"/>
      <c r="R76" s="23"/>
      <c r="S76" s="29"/>
      <c r="T76" s="54"/>
      <c r="U76" s="23"/>
      <c r="V76" s="49"/>
      <c r="W76" s="49"/>
      <c r="X76" s="49"/>
      <c r="Y76" s="29" t="str">
        <f>IF($R76&lt;&gt;0,VLOOKUP($R76,Repertorio!$A$2:$M$85,11),"")</f>
        <v/>
      </c>
      <c r="Z76" s="23"/>
      <c r="AA76" s="49"/>
      <c r="AB76" s="55"/>
      <c r="AC76" s="29" t="str">
        <f>IF($R76&lt;&gt;0,VLOOKUP($R76,Repertorio!$A$2:$M$85,8),"")</f>
        <v/>
      </c>
      <c r="AD76" s="29" t="str">
        <f>IF($R76&lt;&gt;0,VLOOKUP($R76,Repertorio!$A$2:$M$85,10),"")</f>
        <v/>
      </c>
      <c r="AE76" s="23"/>
      <c r="AF76" s="23"/>
      <c r="AG76" s="23"/>
      <c r="AH76" s="56"/>
      <c r="AI76" s="49"/>
      <c r="AJ76" s="29" t="str">
        <f>IF($R76&lt;&gt;0,VLOOKUP($R76,Repertorio!$A$2:$M$85,7),"")</f>
        <v/>
      </c>
      <c r="AK76" s="23"/>
      <c r="AL76" s="27"/>
      <c r="AM76" s="49"/>
      <c r="AN76" s="23"/>
      <c r="AO76" s="27"/>
      <c r="AP76" s="59"/>
    </row>
    <row r="77" spans="1:42" x14ac:dyDescent="0.25">
      <c r="A77" s="23"/>
      <c r="B77" s="24" t="str">
        <f t="shared" si="6"/>
        <v/>
      </c>
      <c r="C77" s="33" t="str">
        <f t="shared" si="6"/>
        <v/>
      </c>
      <c r="D77" s="33" t="str">
        <f t="shared" si="6"/>
        <v/>
      </c>
      <c r="E77" s="56"/>
      <c r="F77" s="23"/>
      <c r="G77" s="23"/>
      <c r="H77" s="49"/>
      <c r="I77" s="49"/>
      <c r="J77" s="23"/>
      <c r="K77" s="53" t="str">
        <f t="shared" si="5"/>
        <v/>
      </c>
      <c r="L77" s="23"/>
      <c r="M77" s="23"/>
      <c r="N77" s="23"/>
      <c r="O77" s="23"/>
      <c r="P77" s="23"/>
      <c r="Q77" s="23"/>
      <c r="R77" s="23"/>
      <c r="S77" s="29"/>
      <c r="T77" s="54"/>
      <c r="U77" s="23"/>
      <c r="V77" s="49"/>
      <c r="W77" s="49"/>
      <c r="X77" s="49"/>
      <c r="Y77" s="29" t="str">
        <f>IF($R77&lt;&gt;0,VLOOKUP($R77,Repertorio!$A$2:$M$85,11),"")</f>
        <v/>
      </c>
      <c r="Z77" s="23"/>
      <c r="AA77" s="49"/>
      <c r="AB77" s="55"/>
      <c r="AC77" s="29" t="str">
        <f>IF($R77&lt;&gt;0,VLOOKUP($R77,Repertorio!$A$2:$M$85,8),"")</f>
        <v/>
      </c>
      <c r="AD77" s="29" t="str">
        <f>IF($R77&lt;&gt;0,VLOOKUP($R77,Repertorio!$A$2:$M$85,10),"")</f>
        <v/>
      </c>
      <c r="AE77" s="23"/>
      <c r="AF77" s="23"/>
      <c r="AG77" s="23"/>
      <c r="AH77" s="56"/>
      <c r="AI77" s="49"/>
      <c r="AJ77" s="29" t="str">
        <f>IF($R77&lt;&gt;0,VLOOKUP($R77,Repertorio!$A$2:$M$85,7),"")</f>
        <v/>
      </c>
      <c r="AK77" s="23"/>
      <c r="AL77" s="27"/>
      <c r="AM77" s="49"/>
      <c r="AN77" s="23"/>
      <c r="AO77" s="27"/>
      <c r="AP77" s="59"/>
    </row>
    <row r="78" spans="1:42" x14ac:dyDescent="0.25">
      <c r="A78" s="23"/>
      <c r="B78" s="24" t="str">
        <f t="shared" si="6"/>
        <v/>
      </c>
      <c r="C78" s="33" t="str">
        <f t="shared" si="6"/>
        <v/>
      </c>
      <c r="D78" s="33" t="str">
        <f t="shared" si="6"/>
        <v/>
      </c>
      <c r="E78" s="56"/>
      <c r="F78" s="23"/>
      <c r="G78" s="23"/>
      <c r="H78" s="49"/>
      <c r="I78" s="49"/>
      <c r="J78" s="23"/>
      <c r="K78" s="53" t="str">
        <f t="shared" si="5"/>
        <v/>
      </c>
      <c r="L78" s="23"/>
      <c r="M78" s="23"/>
      <c r="N78" s="23"/>
      <c r="O78" s="23"/>
      <c r="P78" s="23"/>
      <c r="Q78" s="23"/>
      <c r="R78" s="23"/>
      <c r="S78" s="29"/>
      <c r="T78" s="54"/>
      <c r="U78" s="23"/>
      <c r="V78" s="49"/>
      <c r="W78" s="49"/>
      <c r="X78" s="49"/>
      <c r="Y78" s="29" t="str">
        <f>IF($R78&lt;&gt;0,VLOOKUP($R78,Repertorio!$A$2:$M$85,11),"")</f>
        <v/>
      </c>
      <c r="Z78" s="23"/>
      <c r="AA78" s="49"/>
      <c r="AB78" s="55"/>
      <c r="AC78" s="29" t="str">
        <f>IF($R78&lt;&gt;0,VLOOKUP($R78,Repertorio!$A$2:$M$85,8),"")</f>
        <v/>
      </c>
      <c r="AD78" s="29" t="str">
        <f>IF($R78&lt;&gt;0,VLOOKUP($R78,Repertorio!$A$2:$M$85,10),"")</f>
        <v/>
      </c>
      <c r="AE78" s="23"/>
      <c r="AF78" s="23"/>
      <c r="AG78" s="23"/>
      <c r="AH78" s="56"/>
      <c r="AI78" s="49"/>
      <c r="AJ78" s="29" t="str">
        <f>IF($R78&lt;&gt;0,VLOOKUP($R78,Repertorio!$A$2:$M$85,7),"")</f>
        <v/>
      </c>
      <c r="AK78" s="23"/>
      <c r="AL78" s="27"/>
      <c r="AM78" s="49"/>
      <c r="AN78" s="23"/>
      <c r="AO78" s="27"/>
      <c r="AP78" s="59"/>
    </row>
    <row r="79" spans="1:42" x14ac:dyDescent="0.25">
      <c r="A79" s="23"/>
      <c r="B79" s="24" t="str">
        <f t="shared" si="6"/>
        <v/>
      </c>
      <c r="C79" s="33" t="str">
        <f t="shared" si="6"/>
        <v/>
      </c>
      <c r="D79" s="33" t="str">
        <f t="shared" si="6"/>
        <v/>
      </c>
      <c r="E79" s="56"/>
      <c r="F79" s="23"/>
      <c r="G79" s="23"/>
      <c r="H79" s="49"/>
      <c r="I79" s="49"/>
      <c r="J79" s="23"/>
      <c r="K79" s="53" t="str">
        <f t="shared" si="5"/>
        <v/>
      </c>
      <c r="L79" s="23"/>
      <c r="M79" s="23"/>
      <c r="N79" s="23"/>
      <c r="O79" s="23"/>
      <c r="P79" s="23"/>
      <c r="Q79" s="23"/>
      <c r="R79" s="23"/>
      <c r="S79" s="29"/>
      <c r="T79" s="54"/>
      <c r="U79" s="23"/>
      <c r="V79" s="49"/>
      <c r="W79" s="49"/>
      <c r="X79" s="49"/>
      <c r="Y79" s="29" t="str">
        <f>IF($R79&lt;&gt;0,VLOOKUP($R79,Repertorio!$A$2:$M$85,11),"")</f>
        <v/>
      </c>
      <c r="Z79" s="23"/>
      <c r="AA79" s="49"/>
      <c r="AB79" s="55"/>
      <c r="AC79" s="29" t="str">
        <f>IF($R79&lt;&gt;0,VLOOKUP($R79,Repertorio!$A$2:$M$85,8),"")</f>
        <v/>
      </c>
      <c r="AD79" s="29" t="str">
        <f>IF($R79&lt;&gt;0,VLOOKUP($R79,Repertorio!$A$2:$M$85,10),"")</f>
        <v/>
      </c>
      <c r="AE79" s="23"/>
      <c r="AF79" s="23"/>
      <c r="AG79" s="23"/>
      <c r="AH79" s="56"/>
      <c r="AI79" s="49"/>
      <c r="AJ79" s="29" t="str">
        <f>IF($R79&lt;&gt;0,VLOOKUP($R79,Repertorio!$A$2:$M$85,7),"")</f>
        <v/>
      </c>
      <c r="AK79" s="23"/>
      <c r="AL79" s="27"/>
      <c r="AM79" s="49"/>
      <c r="AN79" s="23"/>
      <c r="AO79" s="27"/>
      <c r="AP79" s="59"/>
    </row>
    <row r="80" spans="1:42" x14ac:dyDescent="0.25">
      <c r="A80" s="23"/>
      <c r="B80" s="24" t="str">
        <f t="shared" si="6"/>
        <v/>
      </c>
      <c r="C80" s="33" t="str">
        <f t="shared" si="6"/>
        <v/>
      </c>
      <c r="D80" s="33" t="str">
        <f t="shared" si="6"/>
        <v/>
      </c>
      <c r="E80" s="56"/>
      <c r="F80" s="23"/>
      <c r="G80" s="23"/>
      <c r="H80" s="49"/>
      <c r="I80" s="49"/>
      <c r="J80" s="23"/>
      <c r="K80" s="53" t="str">
        <f t="shared" si="5"/>
        <v/>
      </c>
      <c r="L80" s="23"/>
      <c r="M80" s="23"/>
      <c r="N80" s="23"/>
      <c r="O80" s="23"/>
      <c r="P80" s="23"/>
      <c r="Q80" s="23"/>
      <c r="R80" s="23"/>
      <c r="S80" s="29"/>
      <c r="T80" s="54"/>
      <c r="U80" s="23"/>
      <c r="V80" s="49"/>
      <c r="W80" s="49"/>
      <c r="X80" s="49"/>
      <c r="Y80" s="29" t="str">
        <f>IF($R80&lt;&gt;0,VLOOKUP($R80,Repertorio!$A$2:$M$85,11),"")</f>
        <v/>
      </c>
      <c r="Z80" s="23"/>
      <c r="AA80" s="49"/>
      <c r="AB80" s="55"/>
      <c r="AC80" s="29" t="str">
        <f>IF($R80&lt;&gt;0,VLOOKUP($R80,Repertorio!$A$2:$M$85,8),"")</f>
        <v/>
      </c>
      <c r="AD80" s="29" t="str">
        <f>IF($R80&lt;&gt;0,VLOOKUP($R80,Repertorio!$A$2:$M$85,10),"")</f>
        <v/>
      </c>
      <c r="AE80" s="23"/>
      <c r="AF80" s="23"/>
      <c r="AG80" s="23"/>
      <c r="AH80" s="56"/>
      <c r="AI80" s="49"/>
      <c r="AJ80" s="29" t="str">
        <f>IF($R80&lt;&gt;0,VLOOKUP($R80,Repertorio!$A$2:$M$85,7),"")</f>
        <v/>
      </c>
      <c r="AK80" s="23"/>
      <c r="AL80" s="27"/>
      <c r="AM80" s="49"/>
      <c r="AN80" s="23"/>
      <c r="AO80" s="27"/>
      <c r="AP80" s="59"/>
    </row>
    <row r="81" spans="1:42" x14ac:dyDescent="0.25">
      <c r="A81" s="23"/>
      <c r="B81" s="24" t="str">
        <f t="shared" si="6"/>
        <v/>
      </c>
      <c r="C81" s="33" t="str">
        <f t="shared" si="6"/>
        <v/>
      </c>
      <c r="D81" s="33" t="str">
        <f t="shared" si="6"/>
        <v/>
      </c>
      <c r="E81" s="56"/>
      <c r="F81" s="23"/>
      <c r="G81" s="23"/>
      <c r="H81" s="49"/>
      <c r="I81" s="49"/>
      <c r="J81" s="23"/>
      <c r="K81" s="53" t="str">
        <f t="shared" si="5"/>
        <v/>
      </c>
      <c r="L81" s="23"/>
      <c r="M81" s="23"/>
      <c r="N81" s="23"/>
      <c r="O81" s="23"/>
      <c r="P81" s="23"/>
      <c r="Q81" s="23"/>
      <c r="R81" s="23"/>
      <c r="S81" s="29"/>
      <c r="T81" s="54"/>
      <c r="U81" s="23"/>
      <c r="V81" s="49"/>
      <c r="W81" s="49"/>
      <c r="X81" s="49"/>
      <c r="Y81" s="29" t="str">
        <f>IF($R81&lt;&gt;0,VLOOKUP($R81,Repertorio!$A$2:$M$85,11),"")</f>
        <v/>
      </c>
      <c r="Z81" s="23"/>
      <c r="AA81" s="49"/>
      <c r="AB81" s="55"/>
      <c r="AC81" s="29" t="str">
        <f>IF($R81&lt;&gt;0,VLOOKUP($R81,Repertorio!$A$2:$M$85,8),"")</f>
        <v/>
      </c>
      <c r="AD81" s="29" t="str">
        <f>IF($R81&lt;&gt;0,VLOOKUP($R81,Repertorio!$A$2:$M$85,10),"")</f>
        <v/>
      </c>
      <c r="AE81" s="23"/>
      <c r="AF81" s="23"/>
      <c r="AG81" s="23"/>
      <c r="AH81" s="56"/>
      <c r="AI81" s="49"/>
      <c r="AJ81" s="29" t="str">
        <f>IF($R81&lt;&gt;0,VLOOKUP($R81,Repertorio!$A$2:$M$85,7),"")</f>
        <v/>
      </c>
      <c r="AK81" s="23"/>
      <c r="AL81" s="27"/>
      <c r="AM81" s="49"/>
      <c r="AN81" s="23"/>
      <c r="AO81" s="27"/>
      <c r="AP81" s="59"/>
    </row>
    <row r="82" spans="1:42" x14ac:dyDescent="0.25">
      <c r="A82" s="23"/>
      <c r="B82" s="24" t="str">
        <f t="shared" si="6"/>
        <v/>
      </c>
      <c r="C82" s="33" t="str">
        <f t="shared" si="6"/>
        <v/>
      </c>
      <c r="D82" s="33" t="str">
        <f t="shared" si="6"/>
        <v/>
      </c>
      <c r="E82" s="56"/>
      <c r="F82" s="23"/>
      <c r="G82" s="23"/>
      <c r="H82" s="49"/>
      <c r="I82" s="49"/>
      <c r="J82" s="23"/>
      <c r="K82" s="53" t="str">
        <f t="shared" si="5"/>
        <v/>
      </c>
      <c r="L82" s="23"/>
      <c r="M82" s="23"/>
      <c r="N82" s="23"/>
      <c r="O82" s="23"/>
      <c r="P82" s="23"/>
      <c r="Q82" s="23"/>
      <c r="R82" s="23"/>
      <c r="S82" s="29"/>
      <c r="T82" s="54"/>
      <c r="U82" s="23"/>
      <c r="V82" s="49"/>
      <c r="W82" s="49"/>
      <c r="X82" s="49"/>
      <c r="Y82" s="29" t="str">
        <f>IF($R82&lt;&gt;0,VLOOKUP($R82,Repertorio!$A$2:$M$85,11),"")</f>
        <v/>
      </c>
      <c r="Z82" s="23"/>
      <c r="AA82" s="49"/>
      <c r="AB82" s="55"/>
      <c r="AC82" s="29" t="str">
        <f>IF($R82&lt;&gt;0,VLOOKUP($R82,Repertorio!$A$2:$M$85,8),"")</f>
        <v/>
      </c>
      <c r="AD82" s="29" t="str">
        <f>IF($R82&lt;&gt;0,VLOOKUP($R82,Repertorio!$A$2:$M$85,10),"")</f>
        <v/>
      </c>
      <c r="AE82" s="23"/>
      <c r="AF82" s="23"/>
      <c r="AG82" s="23"/>
      <c r="AH82" s="56"/>
      <c r="AI82" s="49"/>
      <c r="AJ82" s="29" t="str">
        <f>IF($R82&lt;&gt;0,VLOOKUP($R82,Repertorio!$A$2:$M$85,7),"")</f>
        <v/>
      </c>
      <c r="AK82" s="23"/>
      <c r="AL82" s="27"/>
      <c r="AM82" s="49"/>
      <c r="AN82" s="23"/>
      <c r="AO82" s="27"/>
      <c r="AP82" s="59"/>
    </row>
    <row r="83" spans="1:42" x14ac:dyDescent="0.25">
      <c r="A83" s="23"/>
      <c r="B83" s="24" t="str">
        <f t="shared" si="6"/>
        <v/>
      </c>
      <c r="C83" s="33" t="str">
        <f t="shared" si="6"/>
        <v/>
      </c>
      <c r="D83" s="33" t="str">
        <f t="shared" si="6"/>
        <v/>
      </c>
      <c r="E83" s="56"/>
      <c r="F83" s="23"/>
      <c r="G83" s="23"/>
      <c r="H83" s="49"/>
      <c r="I83" s="49"/>
      <c r="J83" s="23"/>
      <c r="K83" s="53" t="str">
        <f t="shared" si="5"/>
        <v/>
      </c>
      <c r="L83" s="23"/>
      <c r="M83" s="23"/>
      <c r="N83" s="23"/>
      <c r="O83" s="23"/>
      <c r="P83" s="23"/>
      <c r="Q83" s="23"/>
      <c r="R83" s="23"/>
      <c r="S83" s="29"/>
      <c r="T83" s="54"/>
      <c r="U83" s="23"/>
      <c r="V83" s="49"/>
      <c r="W83" s="49"/>
      <c r="X83" s="49"/>
      <c r="Y83" s="29" t="str">
        <f>IF($R83&lt;&gt;0,VLOOKUP($R83,Repertorio!$A$2:$M$85,11),"")</f>
        <v/>
      </c>
      <c r="Z83" s="23"/>
      <c r="AA83" s="49"/>
      <c r="AB83" s="55"/>
      <c r="AC83" s="29" t="str">
        <f>IF($R83&lt;&gt;0,VLOOKUP($R83,Repertorio!$A$2:$M$85,8),"")</f>
        <v/>
      </c>
      <c r="AD83" s="29" t="str">
        <f>IF($R83&lt;&gt;0,VLOOKUP($R83,Repertorio!$A$2:$M$85,10),"")</f>
        <v/>
      </c>
      <c r="AE83" s="23"/>
      <c r="AF83" s="23"/>
      <c r="AG83" s="23"/>
      <c r="AH83" s="56"/>
      <c r="AI83" s="49"/>
      <c r="AJ83" s="29" t="str">
        <f>IF($R83&lt;&gt;0,VLOOKUP($R83,Repertorio!$A$2:$M$85,7),"")</f>
        <v/>
      </c>
      <c r="AK83" s="23"/>
      <c r="AL83" s="27"/>
      <c r="AM83" s="49"/>
      <c r="AN83" s="23"/>
      <c r="AO83" s="27"/>
      <c r="AP83" s="59"/>
    </row>
    <row r="84" spans="1:42" x14ac:dyDescent="0.25">
      <c r="A84" s="23"/>
      <c r="B84" s="24" t="str">
        <f t="shared" si="6"/>
        <v/>
      </c>
      <c r="C84" s="33" t="str">
        <f t="shared" si="6"/>
        <v/>
      </c>
      <c r="D84" s="33" t="str">
        <f t="shared" si="6"/>
        <v/>
      </c>
      <c r="E84" s="56"/>
      <c r="F84" s="23"/>
      <c r="G84" s="23"/>
      <c r="H84" s="49"/>
      <c r="I84" s="49"/>
      <c r="J84" s="23"/>
      <c r="K84" s="53" t="str">
        <f t="shared" si="5"/>
        <v/>
      </c>
      <c r="L84" s="23"/>
      <c r="M84" s="23"/>
      <c r="N84" s="23"/>
      <c r="O84" s="23"/>
      <c r="P84" s="23"/>
      <c r="Q84" s="23"/>
      <c r="R84" s="23"/>
      <c r="S84" s="29"/>
      <c r="T84" s="54"/>
      <c r="U84" s="23"/>
      <c r="V84" s="49"/>
      <c r="W84" s="49"/>
      <c r="X84" s="49"/>
      <c r="Y84" s="29" t="str">
        <f>IF($R84&lt;&gt;0,VLOOKUP($R84,Repertorio!$A$2:$M$85,11),"")</f>
        <v/>
      </c>
      <c r="Z84" s="23"/>
      <c r="AA84" s="49"/>
      <c r="AB84" s="55"/>
      <c r="AC84" s="29" t="str">
        <f>IF($R84&lt;&gt;0,VLOOKUP($R84,Repertorio!$A$2:$M$85,8),"")</f>
        <v/>
      </c>
      <c r="AD84" s="29" t="str">
        <f>IF($R84&lt;&gt;0,VLOOKUP($R84,Repertorio!$A$2:$M$85,10),"")</f>
        <v/>
      </c>
      <c r="AE84" s="23"/>
      <c r="AF84" s="23"/>
      <c r="AG84" s="23"/>
      <c r="AH84" s="56"/>
      <c r="AI84" s="49"/>
      <c r="AJ84" s="29" t="str">
        <f>IF($R84&lt;&gt;0,VLOOKUP($R84,Repertorio!$A$2:$M$85,7),"")</f>
        <v/>
      </c>
      <c r="AK84" s="23"/>
      <c r="AL84" s="27"/>
      <c r="AM84" s="49"/>
      <c r="AN84" s="23"/>
      <c r="AO84" s="27"/>
      <c r="AP84" s="59"/>
    </row>
    <row r="85" spans="1:42" x14ac:dyDescent="0.25">
      <c r="A85" s="23"/>
      <c r="B85" s="24" t="str">
        <f t="shared" si="6"/>
        <v/>
      </c>
      <c r="C85" s="33" t="str">
        <f t="shared" si="6"/>
        <v/>
      </c>
      <c r="D85" s="33" t="str">
        <f t="shared" si="6"/>
        <v/>
      </c>
      <c r="E85" s="56"/>
      <c r="F85" s="23"/>
      <c r="G85" s="23"/>
      <c r="H85" s="49"/>
      <c r="I85" s="49"/>
      <c r="J85" s="23"/>
      <c r="K85" s="53" t="str">
        <f t="shared" si="5"/>
        <v/>
      </c>
      <c r="L85" s="23"/>
      <c r="M85" s="23"/>
      <c r="N85" s="23"/>
      <c r="O85" s="23"/>
      <c r="P85" s="23"/>
      <c r="Q85" s="23"/>
      <c r="R85" s="23"/>
      <c r="S85" s="29"/>
      <c r="T85" s="54"/>
      <c r="U85" s="23"/>
      <c r="V85" s="49"/>
      <c r="W85" s="49"/>
      <c r="X85" s="49"/>
      <c r="Y85" s="29" t="str">
        <f>IF($R85&lt;&gt;0,VLOOKUP($R85,Repertorio!$A$2:$M$85,11),"")</f>
        <v/>
      </c>
      <c r="Z85" s="23"/>
      <c r="AA85" s="49"/>
      <c r="AB85" s="55"/>
      <c r="AC85" s="29" t="str">
        <f>IF($R85&lt;&gt;0,VLOOKUP($R85,Repertorio!$A$2:$M$85,8),"")</f>
        <v/>
      </c>
      <c r="AD85" s="29" t="str">
        <f>IF($R85&lt;&gt;0,VLOOKUP($R85,Repertorio!$A$2:$M$85,10),"")</f>
        <v/>
      </c>
      <c r="AE85" s="23"/>
      <c r="AF85" s="23"/>
      <c r="AG85" s="23"/>
      <c r="AH85" s="56"/>
      <c r="AI85" s="49"/>
      <c r="AJ85" s="29" t="str">
        <f>IF($R85&lt;&gt;0,VLOOKUP($R85,Repertorio!$A$2:$M$85,7),"")</f>
        <v/>
      </c>
      <c r="AK85" s="23"/>
      <c r="AL85" s="27"/>
      <c r="AM85" s="49"/>
      <c r="AN85" s="23"/>
      <c r="AO85" s="27"/>
      <c r="AP85" s="59"/>
    </row>
    <row r="86" spans="1:42" x14ac:dyDescent="0.25">
      <c r="A86" s="23"/>
      <c r="B86" s="24" t="str">
        <f t="shared" si="6"/>
        <v/>
      </c>
      <c r="C86" s="33" t="str">
        <f t="shared" si="6"/>
        <v/>
      </c>
      <c r="D86" s="33" t="str">
        <f t="shared" si="6"/>
        <v/>
      </c>
      <c r="E86" s="56"/>
      <c r="F86" s="23"/>
      <c r="G86" s="23"/>
      <c r="H86" s="49"/>
      <c r="I86" s="49"/>
      <c r="J86" s="23"/>
      <c r="K86" s="53" t="str">
        <f t="shared" si="5"/>
        <v/>
      </c>
      <c r="L86" s="23"/>
      <c r="M86" s="23"/>
      <c r="N86" s="23"/>
      <c r="O86" s="23"/>
      <c r="P86" s="23"/>
      <c r="Q86" s="23"/>
      <c r="R86" s="23"/>
      <c r="S86" s="29"/>
      <c r="T86" s="54"/>
      <c r="U86" s="23"/>
      <c r="V86" s="49"/>
      <c r="W86" s="49"/>
      <c r="X86" s="49"/>
      <c r="Y86" s="29" t="str">
        <f>IF($R86&lt;&gt;0,VLOOKUP($R86,Repertorio!$A$2:$M$85,11),"")</f>
        <v/>
      </c>
      <c r="Z86" s="23"/>
      <c r="AA86" s="49"/>
      <c r="AB86" s="55"/>
      <c r="AC86" s="29" t="str">
        <f>IF($R86&lt;&gt;0,VLOOKUP($R86,Repertorio!$A$2:$M$85,8),"")</f>
        <v/>
      </c>
      <c r="AD86" s="29" t="str">
        <f>IF($R86&lt;&gt;0,VLOOKUP($R86,Repertorio!$A$2:$M$85,10),"")</f>
        <v/>
      </c>
      <c r="AE86" s="23"/>
      <c r="AF86" s="23"/>
      <c r="AG86" s="23"/>
      <c r="AH86" s="56"/>
      <c r="AI86" s="49"/>
      <c r="AJ86" s="29" t="str">
        <f>IF($R86&lt;&gt;0,VLOOKUP($R86,Repertorio!$A$2:$M$85,7),"")</f>
        <v/>
      </c>
      <c r="AK86" s="23"/>
      <c r="AL86" s="27"/>
      <c r="AM86" s="49"/>
      <c r="AN86" s="23"/>
      <c r="AO86" s="27"/>
      <c r="AP86" s="59"/>
    </row>
    <row r="87" spans="1:42" x14ac:dyDescent="0.25">
      <c r="A87" s="23"/>
      <c r="B87" s="24" t="str">
        <f t="shared" si="6"/>
        <v/>
      </c>
      <c r="C87" s="33" t="str">
        <f t="shared" si="6"/>
        <v/>
      </c>
      <c r="D87" s="33" t="str">
        <f t="shared" si="6"/>
        <v/>
      </c>
      <c r="E87" s="56"/>
      <c r="F87" s="23"/>
      <c r="G87" s="23"/>
      <c r="H87" s="49"/>
      <c r="I87" s="49"/>
      <c r="J87" s="23"/>
      <c r="K87" s="53" t="str">
        <f t="shared" si="5"/>
        <v/>
      </c>
      <c r="L87" s="23"/>
      <c r="M87" s="23"/>
      <c r="N87" s="23"/>
      <c r="O87" s="23"/>
      <c r="P87" s="23"/>
      <c r="Q87" s="23"/>
      <c r="R87" s="23"/>
      <c r="S87" s="29"/>
      <c r="T87" s="54"/>
      <c r="U87" s="23"/>
      <c r="V87" s="49"/>
      <c r="W87" s="49"/>
      <c r="X87" s="49"/>
      <c r="Y87" s="29" t="str">
        <f>IF($R87&lt;&gt;0,VLOOKUP($R87,Repertorio!$A$2:$M$85,11),"")</f>
        <v/>
      </c>
      <c r="Z87" s="23"/>
      <c r="AA87" s="49"/>
      <c r="AB87" s="55"/>
      <c r="AC87" s="29" t="str">
        <f>IF($R87&lt;&gt;0,VLOOKUP($R87,Repertorio!$A$2:$M$85,8),"")</f>
        <v/>
      </c>
      <c r="AD87" s="29" t="str">
        <f>IF($R87&lt;&gt;0,VLOOKUP($R87,Repertorio!$A$2:$M$85,10),"")</f>
        <v/>
      </c>
      <c r="AE87" s="23"/>
      <c r="AF87" s="23"/>
      <c r="AG87" s="23"/>
      <c r="AH87" s="56"/>
      <c r="AI87" s="49"/>
      <c r="AJ87" s="29" t="str">
        <f>IF($R87&lt;&gt;0,VLOOKUP($R87,Repertorio!$A$2:$M$85,7),"")</f>
        <v/>
      </c>
      <c r="AK87" s="23"/>
      <c r="AL87" s="27"/>
      <c r="AM87" s="49"/>
      <c r="AN87" s="23"/>
      <c r="AO87" s="27"/>
      <c r="AP87" s="59"/>
    </row>
    <row r="88" spans="1:42" x14ac:dyDescent="0.25">
      <c r="A88" s="23"/>
      <c r="B88" s="24" t="str">
        <f t="shared" si="6"/>
        <v/>
      </c>
      <c r="C88" s="33" t="str">
        <f t="shared" si="6"/>
        <v/>
      </c>
      <c r="D88" s="33" t="str">
        <f t="shared" si="6"/>
        <v/>
      </c>
      <c r="E88" s="56"/>
      <c r="F88" s="23"/>
      <c r="G88" s="23"/>
      <c r="H88" s="49"/>
      <c r="I88" s="49"/>
      <c r="J88" s="23"/>
      <c r="K88" s="53" t="str">
        <f t="shared" si="5"/>
        <v/>
      </c>
      <c r="L88" s="23"/>
      <c r="M88" s="23"/>
      <c r="N88" s="23"/>
      <c r="O88" s="23"/>
      <c r="P88" s="23"/>
      <c r="Q88" s="23"/>
      <c r="R88" s="23"/>
      <c r="S88" s="29"/>
      <c r="T88" s="54"/>
      <c r="U88" s="23"/>
      <c r="V88" s="49"/>
      <c r="W88" s="49"/>
      <c r="X88" s="49"/>
      <c r="Y88" s="29" t="str">
        <f>IF($R88&lt;&gt;0,VLOOKUP($R88,Repertorio!$A$2:$M$85,11),"")</f>
        <v/>
      </c>
      <c r="Z88" s="23"/>
      <c r="AA88" s="49"/>
      <c r="AB88" s="55"/>
      <c r="AC88" s="29" t="str">
        <f>IF($R88&lt;&gt;0,VLOOKUP($R88,Repertorio!$A$2:$M$85,8),"")</f>
        <v/>
      </c>
      <c r="AD88" s="29" t="str">
        <f>IF($R88&lt;&gt;0,VLOOKUP($R88,Repertorio!$A$2:$M$85,10),"")</f>
        <v/>
      </c>
      <c r="AE88" s="23"/>
      <c r="AF88" s="23"/>
      <c r="AG88" s="23"/>
      <c r="AH88" s="56"/>
      <c r="AI88" s="49"/>
      <c r="AJ88" s="29" t="str">
        <f>IF($R88&lt;&gt;0,VLOOKUP($R88,Repertorio!$A$2:$M$85,7),"")</f>
        <v/>
      </c>
      <c r="AK88" s="23"/>
      <c r="AL88" s="27"/>
      <c r="AM88" s="49"/>
      <c r="AN88" s="23"/>
      <c r="AO88" s="27"/>
      <c r="AP88" s="59"/>
    </row>
    <row r="89" spans="1:42" x14ac:dyDescent="0.25">
      <c r="A89" s="23"/>
      <c r="B89" s="24" t="str">
        <f t="shared" si="6"/>
        <v/>
      </c>
      <c r="C89" s="33" t="str">
        <f t="shared" si="6"/>
        <v/>
      </c>
      <c r="D89" s="33" t="str">
        <f t="shared" si="6"/>
        <v/>
      </c>
      <c r="E89" s="56"/>
      <c r="F89" s="23"/>
      <c r="G89" s="23"/>
      <c r="H89" s="49"/>
      <c r="I89" s="49"/>
      <c r="J89" s="23"/>
      <c r="K89" s="53" t="str">
        <f t="shared" si="5"/>
        <v/>
      </c>
      <c r="L89" s="23"/>
      <c r="M89" s="23"/>
      <c r="N89" s="23"/>
      <c r="O89" s="23"/>
      <c r="P89" s="23"/>
      <c r="Q89" s="23"/>
      <c r="R89" s="23"/>
      <c r="S89" s="29"/>
      <c r="T89" s="54"/>
      <c r="U89" s="23"/>
      <c r="V89" s="49"/>
      <c r="W89" s="49"/>
      <c r="X89" s="49"/>
      <c r="Y89" s="29" t="str">
        <f>IF($R89&lt;&gt;0,VLOOKUP($R89,Repertorio!$A$2:$M$85,11),"")</f>
        <v/>
      </c>
      <c r="Z89" s="23"/>
      <c r="AA89" s="49"/>
      <c r="AB89" s="55"/>
      <c r="AC89" s="29" t="str">
        <f>IF($R89&lt;&gt;0,VLOOKUP($R89,Repertorio!$A$2:$M$85,8),"")</f>
        <v/>
      </c>
      <c r="AD89" s="29" t="str">
        <f>IF($R89&lt;&gt;0,VLOOKUP($R89,Repertorio!$A$2:$M$85,10),"")</f>
        <v/>
      </c>
      <c r="AE89" s="23"/>
      <c r="AF89" s="23"/>
      <c r="AG89" s="23"/>
      <c r="AH89" s="56"/>
      <c r="AI89" s="49"/>
      <c r="AJ89" s="29" t="str">
        <f>IF($R89&lt;&gt;0,VLOOKUP($R89,Repertorio!$A$2:$M$85,7),"")</f>
        <v/>
      </c>
      <c r="AK89" s="23"/>
      <c r="AL89" s="27"/>
      <c r="AM89" s="49"/>
      <c r="AN89" s="23"/>
      <c r="AO89" s="27"/>
      <c r="AP89" s="59"/>
    </row>
    <row r="90" spans="1:42" x14ac:dyDescent="0.25">
      <c r="A90" s="23"/>
      <c r="B90" s="24" t="str">
        <f t="shared" si="6"/>
        <v/>
      </c>
      <c r="C90" s="33" t="str">
        <f t="shared" si="6"/>
        <v/>
      </c>
      <c r="D90" s="33" t="str">
        <f t="shared" si="6"/>
        <v/>
      </c>
      <c r="E90" s="56"/>
      <c r="F90" s="23"/>
      <c r="G90" s="23"/>
      <c r="H90" s="49"/>
      <c r="I90" s="49"/>
      <c r="J90" s="23"/>
      <c r="K90" s="53" t="str">
        <f t="shared" si="5"/>
        <v/>
      </c>
      <c r="L90" s="23"/>
      <c r="M90" s="23"/>
      <c r="N90" s="23"/>
      <c r="O90" s="23"/>
      <c r="P90" s="23"/>
      <c r="Q90" s="23"/>
      <c r="R90" s="23"/>
      <c r="S90" s="29"/>
      <c r="T90" s="54"/>
      <c r="U90" s="23"/>
      <c r="V90" s="49"/>
      <c r="W90" s="49"/>
      <c r="X90" s="49"/>
      <c r="Y90" s="29" t="str">
        <f>IF($R90&lt;&gt;0,VLOOKUP($R90,Repertorio!$A$2:$M$85,11),"")</f>
        <v/>
      </c>
      <c r="Z90" s="23"/>
      <c r="AA90" s="49"/>
      <c r="AB90" s="55"/>
      <c r="AC90" s="29" t="str">
        <f>IF($R90&lt;&gt;0,VLOOKUP($R90,Repertorio!$A$2:$M$85,8),"")</f>
        <v/>
      </c>
      <c r="AD90" s="29" t="str">
        <f>IF($R90&lt;&gt;0,VLOOKUP($R90,Repertorio!$A$2:$M$85,10),"")</f>
        <v/>
      </c>
      <c r="AE90" s="23"/>
      <c r="AF90" s="23"/>
      <c r="AG90" s="23"/>
      <c r="AH90" s="56"/>
      <c r="AI90" s="49"/>
      <c r="AJ90" s="29" t="str">
        <f>IF($R90&lt;&gt;0,VLOOKUP($R90,Repertorio!$A$2:$M$85,7),"")</f>
        <v/>
      </c>
      <c r="AK90" s="23"/>
      <c r="AL90" s="27"/>
      <c r="AM90" s="49"/>
      <c r="AN90" s="23"/>
      <c r="AO90" s="27"/>
      <c r="AP90" s="59"/>
    </row>
    <row r="91" spans="1:42" x14ac:dyDescent="0.25">
      <c r="A91" s="23"/>
      <c r="B91" s="24" t="str">
        <f t="shared" si="6"/>
        <v/>
      </c>
      <c r="C91" s="33" t="str">
        <f t="shared" si="6"/>
        <v/>
      </c>
      <c r="D91" s="33" t="str">
        <f t="shared" si="6"/>
        <v/>
      </c>
      <c r="E91" s="56"/>
      <c r="F91" s="23"/>
      <c r="G91" s="23"/>
      <c r="H91" s="49"/>
      <c r="I91" s="49"/>
      <c r="J91" s="23"/>
      <c r="K91" s="53" t="str">
        <f t="shared" si="5"/>
        <v/>
      </c>
      <c r="L91" s="23"/>
      <c r="M91" s="23"/>
      <c r="N91" s="23"/>
      <c r="O91" s="23"/>
      <c r="P91" s="23"/>
      <c r="Q91" s="23"/>
      <c r="R91" s="23"/>
      <c r="S91" s="29"/>
      <c r="T91" s="54"/>
      <c r="U91" s="23"/>
      <c r="V91" s="49"/>
      <c r="W91" s="49"/>
      <c r="X91" s="49"/>
      <c r="Y91" s="29" t="str">
        <f>IF($R91&lt;&gt;0,VLOOKUP($R91,Repertorio!$A$2:$M$85,11),"")</f>
        <v/>
      </c>
      <c r="Z91" s="23"/>
      <c r="AA91" s="49"/>
      <c r="AB91" s="55"/>
      <c r="AC91" s="29" t="str">
        <f>IF($R91&lt;&gt;0,VLOOKUP($R91,Repertorio!$A$2:$M$85,8),"")</f>
        <v/>
      </c>
      <c r="AD91" s="29" t="str">
        <f>IF($R91&lt;&gt;0,VLOOKUP($R91,Repertorio!$A$2:$M$85,10),"")</f>
        <v/>
      </c>
      <c r="AE91" s="23"/>
      <c r="AF91" s="23"/>
      <c r="AG91" s="23"/>
      <c r="AH91" s="56"/>
      <c r="AI91" s="49"/>
      <c r="AJ91" s="29" t="str">
        <f>IF($R91&lt;&gt;0,VLOOKUP($R91,Repertorio!$A$2:$M$85,7),"")</f>
        <v/>
      </c>
      <c r="AK91" s="23"/>
      <c r="AL91" s="27"/>
      <c r="AM91" s="49"/>
      <c r="AN91" s="23"/>
      <c r="AO91" s="27"/>
      <c r="AP91" s="59"/>
    </row>
    <row r="92" spans="1:42" x14ac:dyDescent="0.25">
      <c r="A92" s="23"/>
      <c r="B92" s="24" t="str">
        <f t="shared" si="6"/>
        <v/>
      </c>
      <c r="C92" s="33" t="str">
        <f t="shared" si="6"/>
        <v/>
      </c>
      <c r="D92" s="33" t="str">
        <f t="shared" si="6"/>
        <v/>
      </c>
      <c r="E92" s="56"/>
      <c r="F92" s="23"/>
      <c r="G92" s="23"/>
      <c r="H92" s="49"/>
      <c r="I92" s="49"/>
      <c r="J92" s="23"/>
      <c r="K92" s="53" t="str">
        <f t="shared" si="5"/>
        <v/>
      </c>
      <c r="L92" s="23"/>
      <c r="M92" s="23"/>
      <c r="N92" s="23"/>
      <c r="O92" s="23"/>
      <c r="P92" s="23"/>
      <c r="Q92" s="23"/>
      <c r="R92" s="23"/>
      <c r="S92" s="29"/>
      <c r="T92" s="54"/>
      <c r="U92" s="23"/>
      <c r="V92" s="49"/>
      <c r="W92" s="49"/>
      <c r="X92" s="49"/>
      <c r="Y92" s="29" t="str">
        <f>IF($R92&lt;&gt;0,VLOOKUP($R92,Repertorio!$A$2:$M$85,11),"")</f>
        <v/>
      </c>
      <c r="Z92" s="23"/>
      <c r="AA92" s="49"/>
      <c r="AB92" s="55"/>
      <c r="AC92" s="29" t="str">
        <f>IF($R92&lt;&gt;0,VLOOKUP($R92,Repertorio!$A$2:$M$85,8),"")</f>
        <v/>
      </c>
      <c r="AD92" s="29" t="str">
        <f>IF($R92&lt;&gt;0,VLOOKUP($R92,Repertorio!$A$2:$M$85,10),"")</f>
        <v/>
      </c>
      <c r="AE92" s="23"/>
      <c r="AF92" s="23"/>
      <c r="AG92" s="23"/>
      <c r="AH92" s="56"/>
      <c r="AI92" s="49"/>
      <c r="AJ92" s="29" t="str">
        <f>IF($R92&lt;&gt;0,VLOOKUP($R92,Repertorio!$A$2:$M$85,7),"")</f>
        <v/>
      </c>
      <c r="AK92" s="23"/>
      <c r="AL92" s="27"/>
      <c r="AM92" s="49"/>
      <c r="AN92" s="23"/>
      <c r="AO92" s="27"/>
      <c r="AP92" s="59"/>
    </row>
    <row r="93" spans="1:42" x14ac:dyDescent="0.25">
      <c r="A93" s="23"/>
      <c r="B93" s="24" t="str">
        <f t="shared" si="6"/>
        <v/>
      </c>
      <c r="C93" s="33" t="str">
        <f t="shared" si="6"/>
        <v/>
      </c>
      <c r="D93" s="33" t="str">
        <f t="shared" si="6"/>
        <v/>
      </c>
      <c r="E93" s="56"/>
      <c r="F93" s="23"/>
      <c r="G93" s="23"/>
      <c r="H93" s="49"/>
      <c r="I93" s="49"/>
      <c r="J93" s="23"/>
      <c r="K93" s="53" t="str">
        <f t="shared" si="5"/>
        <v/>
      </c>
      <c r="L93" s="23"/>
      <c r="M93" s="23"/>
      <c r="N93" s="23"/>
      <c r="O93" s="23"/>
      <c r="P93" s="23"/>
      <c r="Q93" s="23"/>
      <c r="R93" s="23"/>
      <c r="S93" s="29"/>
      <c r="T93" s="54"/>
      <c r="U93" s="23"/>
      <c r="V93" s="49"/>
      <c r="W93" s="49"/>
      <c r="X93" s="49"/>
      <c r="Y93" s="29" t="str">
        <f>IF($R93&lt;&gt;0,VLOOKUP($R93,Repertorio!$A$2:$M$85,11),"")</f>
        <v/>
      </c>
      <c r="Z93" s="23"/>
      <c r="AA93" s="49"/>
      <c r="AB93" s="55"/>
      <c r="AC93" s="29" t="str">
        <f>IF($R93&lt;&gt;0,VLOOKUP($R93,Repertorio!$A$2:$M$85,8),"")</f>
        <v/>
      </c>
      <c r="AD93" s="29" t="str">
        <f>IF($R93&lt;&gt;0,VLOOKUP($R93,Repertorio!$A$2:$M$85,10),"")</f>
        <v/>
      </c>
      <c r="AE93" s="23"/>
      <c r="AF93" s="23"/>
      <c r="AG93" s="23"/>
      <c r="AH93" s="56"/>
      <c r="AI93" s="49"/>
      <c r="AJ93" s="29" t="str">
        <f>IF($R93&lt;&gt;0,VLOOKUP($R93,Repertorio!$A$2:$M$85,7),"")</f>
        <v/>
      </c>
      <c r="AK93" s="23"/>
      <c r="AL93" s="27"/>
      <c r="AM93" s="49"/>
      <c r="AN93" s="23"/>
      <c r="AO93" s="27"/>
      <c r="AP93" s="59"/>
    </row>
    <row r="94" spans="1:42" x14ac:dyDescent="0.25">
      <c r="A94" s="23"/>
      <c r="B94" s="24" t="str">
        <f t="shared" ref="B94:D113" si="7">+IF($A94&lt;&gt;"",B$3,"")</f>
        <v/>
      </c>
      <c r="C94" s="33" t="str">
        <f t="shared" si="7"/>
        <v/>
      </c>
      <c r="D94" s="33" t="str">
        <f t="shared" si="7"/>
        <v/>
      </c>
      <c r="E94" s="56"/>
      <c r="F94" s="23"/>
      <c r="G94" s="23"/>
      <c r="H94" s="49"/>
      <c r="I94" s="49"/>
      <c r="J94" s="23"/>
      <c r="K94" s="53" t="str">
        <f t="shared" si="5"/>
        <v/>
      </c>
      <c r="L94" s="23"/>
      <c r="M94" s="23"/>
      <c r="N94" s="23"/>
      <c r="O94" s="23"/>
      <c r="P94" s="23"/>
      <c r="Q94" s="23"/>
      <c r="R94" s="23"/>
      <c r="S94" s="29"/>
      <c r="T94" s="54"/>
      <c r="U94" s="23"/>
      <c r="V94" s="49"/>
      <c r="W94" s="49"/>
      <c r="X94" s="49"/>
      <c r="Y94" s="29" t="str">
        <f>IF($R94&lt;&gt;0,VLOOKUP($R94,Repertorio!$A$2:$M$85,11),"")</f>
        <v/>
      </c>
      <c r="Z94" s="23"/>
      <c r="AA94" s="49"/>
      <c r="AB94" s="55"/>
      <c r="AC94" s="29" t="str">
        <f>IF($R94&lt;&gt;0,VLOOKUP($R94,Repertorio!$A$2:$M$85,8),"")</f>
        <v/>
      </c>
      <c r="AD94" s="29" t="str">
        <f>IF($R94&lt;&gt;0,VLOOKUP($R94,Repertorio!$A$2:$M$85,10),"")</f>
        <v/>
      </c>
      <c r="AE94" s="23"/>
      <c r="AF94" s="23"/>
      <c r="AG94" s="23"/>
      <c r="AH94" s="56"/>
      <c r="AI94" s="49"/>
      <c r="AJ94" s="29" t="str">
        <f>IF($R94&lt;&gt;0,VLOOKUP($R94,Repertorio!$A$2:$M$85,7),"")</f>
        <v/>
      </c>
      <c r="AK94" s="23"/>
      <c r="AL94" s="27"/>
      <c r="AM94" s="49"/>
      <c r="AN94" s="23"/>
      <c r="AO94" s="27"/>
      <c r="AP94" s="59"/>
    </row>
    <row r="95" spans="1:42" x14ac:dyDescent="0.25">
      <c r="A95" s="23"/>
      <c r="B95" s="24" t="str">
        <f t="shared" si="7"/>
        <v/>
      </c>
      <c r="C95" s="33" t="str">
        <f t="shared" si="7"/>
        <v/>
      </c>
      <c r="D95" s="33" t="str">
        <f t="shared" si="7"/>
        <v/>
      </c>
      <c r="E95" s="56"/>
      <c r="F95" s="23"/>
      <c r="G95" s="23"/>
      <c r="H95" s="49"/>
      <c r="I95" s="49"/>
      <c r="J95" s="23"/>
      <c r="K95" s="53" t="str">
        <f t="shared" si="5"/>
        <v/>
      </c>
      <c r="L95" s="23"/>
      <c r="M95" s="23"/>
      <c r="N95" s="23"/>
      <c r="O95" s="23"/>
      <c r="P95" s="23"/>
      <c r="Q95" s="23"/>
      <c r="R95" s="23"/>
      <c r="S95" s="29"/>
      <c r="T95" s="54"/>
      <c r="U95" s="23"/>
      <c r="V95" s="49"/>
      <c r="W95" s="49"/>
      <c r="X95" s="49"/>
      <c r="Y95" s="29" t="str">
        <f>IF($R95&lt;&gt;0,VLOOKUP($R95,Repertorio!$A$2:$M$85,11),"")</f>
        <v/>
      </c>
      <c r="Z95" s="23"/>
      <c r="AA95" s="49"/>
      <c r="AB95" s="55"/>
      <c r="AC95" s="29" t="str">
        <f>IF($R95&lt;&gt;0,VLOOKUP($R95,Repertorio!$A$2:$M$85,8),"")</f>
        <v/>
      </c>
      <c r="AD95" s="29" t="str">
        <f>IF($R95&lt;&gt;0,VLOOKUP($R95,Repertorio!$A$2:$M$85,10),"")</f>
        <v/>
      </c>
      <c r="AE95" s="23"/>
      <c r="AF95" s="23"/>
      <c r="AG95" s="23"/>
      <c r="AH95" s="56"/>
      <c r="AI95" s="49"/>
      <c r="AJ95" s="29" t="str">
        <f>IF($R95&lt;&gt;0,VLOOKUP($R95,Repertorio!$A$2:$M$85,7),"")</f>
        <v/>
      </c>
      <c r="AK95" s="23"/>
      <c r="AL95" s="27"/>
      <c r="AM95" s="49"/>
      <c r="AN95" s="23"/>
      <c r="AO95" s="27"/>
      <c r="AP95" s="59"/>
    </row>
    <row r="96" spans="1:42" x14ac:dyDescent="0.25">
      <c r="A96" s="23"/>
      <c r="B96" s="24" t="str">
        <f t="shared" si="7"/>
        <v/>
      </c>
      <c r="C96" s="33" t="str">
        <f t="shared" si="7"/>
        <v/>
      </c>
      <c r="D96" s="33" t="str">
        <f t="shared" si="7"/>
        <v/>
      </c>
      <c r="E96" s="56"/>
      <c r="F96" s="23"/>
      <c r="G96" s="23"/>
      <c r="H96" s="49"/>
      <c r="I96" s="49"/>
      <c r="J96" s="23"/>
      <c r="K96" s="53" t="str">
        <f t="shared" si="5"/>
        <v/>
      </c>
      <c r="L96" s="23"/>
      <c r="M96" s="23"/>
      <c r="N96" s="23"/>
      <c r="O96" s="23"/>
      <c r="P96" s="23"/>
      <c r="Q96" s="23"/>
      <c r="R96" s="23"/>
      <c r="S96" s="29"/>
      <c r="T96" s="54"/>
      <c r="U96" s="23"/>
      <c r="V96" s="49"/>
      <c r="W96" s="49"/>
      <c r="X96" s="49"/>
      <c r="Y96" s="29" t="str">
        <f>IF($R96&lt;&gt;0,VLOOKUP($R96,Repertorio!$A$2:$M$85,11),"")</f>
        <v/>
      </c>
      <c r="Z96" s="23"/>
      <c r="AA96" s="49"/>
      <c r="AB96" s="55"/>
      <c r="AC96" s="29" t="str">
        <f>IF($R96&lt;&gt;0,VLOOKUP($R96,Repertorio!$A$2:$M$85,8),"")</f>
        <v/>
      </c>
      <c r="AD96" s="29" t="str">
        <f>IF($R96&lt;&gt;0,VLOOKUP($R96,Repertorio!$A$2:$M$85,10),"")</f>
        <v/>
      </c>
      <c r="AE96" s="23"/>
      <c r="AF96" s="23"/>
      <c r="AG96" s="23"/>
      <c r="AH96" s="56"/>
      <c r="AI96" s="49"/>
      <c r="AJ96" s="29" t="str">
        <f>IF($R96&lt;&gt;0,VLOOKUP($R96,Repertorio!$A$2:$M$85,7),"")</f>
        <v/>
      </c>
      <c r="AK96" s="23"/>
      <c r="AL96" s="27"/>
      <c r="AM96" s="49"/>
      <c r="AN96" s="23"/>
      <c r="AO96" s="27"/>
      <c r="AP96" s="59"/>
    </row>
    <row r="97" spans="1:42" x14ac:dyDescent="0.25">
      <c r="A97" s="23"/>
      <c r="B97" s="24" t="str">
        <f t="shared" si="7"/>
        <v/>
      </c>
      <c r="C97" s="33" t="str">
        <f t="shared" si="7"/>
        <v/>
      </c>
      <c r="D97" s="33" t="str">
        <f t="shared" si="7"/>
        <v/>
      </c>
      <c r="E97" s="56"/>
      <c r="F97" s="23"/>
      <c r="G97" s="23"/>
      <c r="H97" s="49"/>
      <c r="I97" s="49"/>
      <c r="J97" s="23"/>
      <c r="K97" s="53" t="str">
        <f t="shared" si="5"/>
        <v/>
      </c>
      <c r="L97" s="23"/>
      <c r="M97" s="23"/>
      <c r="N97" s="23"/>
      <c r="O97" s="23"/>
      <c r="P97" s="23"/>
      <c r="Q97" s="23"/>
      <c r="R97" s="23"/>
      <c r="S97" s="29"/>
      <c r="T97" s="54"/>
      <c r="U97" s="23"/>
      <c r="V97" s="49"/>
      <c r="W97" s="49"/>
      <c r="X97" s="49"/>
      <c r="Y97" s="29" t="str">
        <f>IF($R97&lt;&gt;0,VLOOKUP($R97,Repertorio!$A$2:$M$85,11),"")</f>
        <v/>
      </c>
      <c r="Z97" s="23"/>
      <c r="AA97" s="49"/>
      <c r="AB97" s="55"/>
      <c r="AC97" s="29" t="str">
        <f>IF($R97&lt;&gt;0,VLOOKUP($R97,Repertorio!$A$2:$M$85,8),"")</f>
        <v/>
      </c>
      <c r="AD97" s="29" t="str">
        <f>IF($R97&lt;&gt;0,VLOOKUP($R97,Repertorio!$A$2:$M$85,10),"")</f>
        <v/>
      </c>
      <c r="AE97" s="23"/>
      <c r="AF97" s="23"/>
      <c r="AG97" s="23"/>
      <c r="AH97" s="56"/>
      <c r="AI97" s="49"/>
      <c r="AJ97" s="29" t="str">
        <f>IF($R97&lt;&gt;0,VLOOKUP($R97,Repertorio!$A$2:$M$85,7),"")</f>
        <v/>
      </c>
      <c r="AK97" s="23"/>
      <c r="AL97" s="27"/>
      <c r="AM97" s="49"/>
      <c r="AN97" s="23"/>
      <c r="AO97" s="27"/>
      <c r="AP97" s="59"/>
    </row>
    <row r="98" spans="1:42" x14ac:dyDescent="0.25">
      <c r="A98" s="23"/>
      <c r="B98" s="24" t="str">
        <f t="shared" si="7"/>
        <v/>
      </c>
      <c r="C98" s="33" t="str">
        <f t="shared" si="7"/>
        <v/>
      </c>
      <c r="D98" s="33" t="str">
        <f t="shared" si="7"/>
        <v/>
      </c>
      <c r="E98" s="56"/>
      <c r="F98" s="23"/>
      <c r="G98" s="23"/>
      <c r="H98" s="49"/>
      <c r="I98" s="49"/>
      <c r="J98" s="23"/>
      <c r="K98" s="53" t="str">
        <f t="shared" si="5"/>
        <v/>
      </c>
      <c r="L98" s="23"/>
      <c r="M98" s="23"/>
      <c r="N98" s="23"/>
      <c r="O98" s="23"/>
      <c r="P98" s="23"/>
      <c r="Q98" s="23"/>
      <c r="R98" s="23"/>
      <c r="S98" s="29"/>
      <c r="T98" s="54"/>
      <c r="U98" s="23"/>
      <c r="V98" s="49"/>
      <c r="W98" s="49"/>
      <c r="X98" s="49"/>
      <c r="Y98" s="29" t="str">
        <f>IF($R98&lt;&gt;0,VLOOKUP($R98,Repertorio!$A$2:$M$85,11),"")</f>
        <v/>
      </c>
      <c r="Z98" s="23"/>
      <c r="AA98" s="49"/>
      <c r="AB98" s="55"/>
      <c r="AC98" s="29" t="str">
        <f>IF($R98&lt;&gt;0,VLOOKUP($R98,Repertorio!$A$2:$M$85,8),"")</f>
        <v/>
      </c>
      <c r="AD98" s="29" t="str">
        <f>IF($R98&lt;&gt;0,VLOOKUP($R98,Repertorio!$A$2:$M$85,10),"")</f>
        <v/>
      </c>
      <c r="AE98" s="23"/>
      <c r="AF98" s="23"/>
      <c r="AG98" s="23"/>
      <c r="AH98" s="56"/>
      <c r="AI98" s="49"/>
      <c r="AJ98" s="29" t="str">
        <f>IF($R98&lt;&gt;0,VLOOKUP($R98,Repertorio!$A$2:$M$85,7),"")</f>
        <v/>
      </c>
      <c r="AK98" s="23"/>
      <c r="AL98" s="27"/>
      <c r="AM98" s="49"/>
      <c r="AN98" s="23"/>
      <c r="AO98" s="27"/>
      <c r="AP98" s="59"/>
    </row>
    <row r="99" spans="1:42" x14ac:dyDescent="0.25">
      <c r="A99" s="23"/>
      <c r="B99" s="24" t="str">
        <f t="shared" si="7"/>
        <v/>
      </c>
      <c r="C99" s="33" t="str">
        <f t="shared" si="7"/>
        <v/>
      </c>
      <c r="D99" s="33" t="str">
        <f t="shared" si="7"/>
        <v/>
      </c>
      <c r="E99" s="56"/>
      <c r="F99" s="23"/>
      <c r="G99" s="23"/>
      <c r="H99" s="49"/>
      <c r="I99" s="49"/>
      <c r="J99" s="23"/>
      <c r="K99" s="53" t="str">
        <f t="shared" si="5"/>
        <v/>
      </c>
      <c r="L99" s="23"/>
      <c r="M99" s="23"/>
      <c r="N99" s="23"/>
      <c r="O99" s="23"/>
      <c r="P99" s="23"/>
      <c r="Q99" s="23"/>
      <c r="R99" s="23"/>
      <c r="S99" s="29"/>
      <c r="T99" s="54"/>
      <c r="U99" s="23"/>
      <c r="V99" s="49"/>
      <c r="W99" s="49"/>
      <c r="X99" s="49"/>
      <c r="Y99" s="29" t="str">
        <f>IF($R99&lt;&gt;0,VLOOKUP($R99,Repertorio!$A$2:$M$85,11),"")</f>
        <v/>
      </c>
      <c r="Z99" s="23"/>
      <c r="AA99" s="49"/>
      <c r="AB99" s="55"/>
      <c r="AC99" s="29" t="str">
        <f>IF($R99&lt;&gt;0,VLOOKUP($R99,Repertorio!$A$2:$M$85,8),"")</f>
        <v/>
      </c>
      <c r="AD99" s="29" t="str">
        <f>IF($R99&lt;&gt;0,VLOOKUP($R99,Repertorio!$A$2:$M$85,10),"")</f>
        <v/>
      </c>
      <c r="AE99" s="23"/>
      <c r="AF99" s="23"/>
      <c r="AG99" s="23"/>
      <c r="AH99" s="56"/>
      <c r="AI99" s="49"/>
      <c r="AJ99" s="29" t="str">
        <f>IF($R99&lt;&gt;0,VLOOKUP($R99,Repertorio!$A$2:$M$85,7),"")</f>
        <v/>
      </c>
      <c r="AK99" s="23"/>
      <c r="AL99" s="27"/>
      <c r="AM99" s="49"/>
      <c r="AN99" s="23"/>
      <c r="AO99" s="27"/>
      <c r="AP99" s="59"/>
    </row>
    <row r="100" spans="1:42" x14ac:dyDescent="0.25">
      <c r="A100" s="23"/>
      <c r="B100" s="24" t="str">
        <f t="shared" si="7"/>
        <v/>
      </c>
      <c r="C100" s="33" t="str">
        <f t="shared" si="7"/>
        <v/>
      </c>
      <c r="D100" s="33" t="str">
        <f t="shared" si="7"/>
        <v/>
      </c>
      <c r="E100" s="56"/>
      <c r="F100" s="23"/>
      <c r="G100" s="23"/>
      <c r="H100" s="49"/>
      <c r="I100" s="49"/>
      <c r="J100" s="23"/>
      <c r="K100" s="53" t="str">
        <f t="shared" si="5"/>
        <v/>
      </c>
      <c r="L100" s="23"/>
      <c r="M100" s="23"/>
      <c r="N100" s="23"/>
      <c r="O100" s="23"/>
      <c r="P100" s="23"/>
      <c r="Q100" s="23"/>
      <c r="R100" s="23"/>
      <c r="S100" s="29"/>
      <c r="T100" s="54"/>
      <c r="U100" s="23"/>
      <c r="V100" s="49"/>
      <c r="W100" s="49"/>
      <c r="X100" s="49"/>
      <c r="Y100" s="29" t="str">
        <f>IF($R100&lt;&gt;0,VLOOKUP($R100,Repertorio!$A$2:$M$85,11),"")</f>
        <v/>
      </c>
      <c r="Z100" s="23"/>
      <c r="AA100" s="49"/>
      <c r="AB100" s="55"/>
      <c r="AC100" s="29" t="str">
        <f>IF($R100&lt;&gt;0,VLOOKUP($R100,Repertorio!$A$2:$M$85,8),"")</f>
        <v/>
      </c>
      <c r="AD100" s="29" t="str">
        <f>IF($R100&lt;&gt;0,VLOOKUP($R100,Repertorio!$A$2:$M$85,10),"")</f>
        <v/>
      </c>
      <c r="AE100" s="23"/>
      <c r="AF100" s="23"/>
      <c r="AG100" s="23"/>
      <c r="AH100" s="56"/>
      <c r="AI100" s="49"/>
      <c r="AJ100" s="29" t="str">
        <f>IF($R100&lt;&gt;0,VLOOKUP($R100,Repertorio!$A$2:$M$85,7),"")</f>
        <v/>
      </c>
      <c r="AK100" s="23"/>
      <c r="AL100" s="27"/>
      <c r="AM100" s="49"/>
      <c r="AN100" s="23"/>
      <c r="AO100" s="27"/>
      <c r="AP100" s="59"/>
    </row>
    <row r="101" spans="1:42" x14ac:dyDescent="0.25">
      <c r="A101" s="23"/>
      <c r="B101" s="24" t="str">
        <f t="shared" si="7"/>
        <v/>
      </c>
      <c r="C101" s="33" t="str">
        <f t="shared" si="7"/>
        <v/>
      </c>
      <c r="D101" s="33" t="str">
        <f t="shared" si="7"/>
        <v/>
      </c>
      <c r="E101" s="56"/>
      <c r="F101" s="23"/>
      <c r="G101" s="23"/>
      <c r="H101" s="49"/>
      <c r="I101" s="49"/>
      <c r="J101" s="23"/>
      <c r="K101" s="53" t="str">
        <f t="shared" si="5"/>
        <v/>
      </c>
      <c r="L101" s="23"/>
      <c r="M101" s="23"/>
      <c r="N101" s="23"/>
      <c r="O101" s="23"/>
      <c r="P101" s="23"/>
      <c r="Q101" s="23"/>
      <c r="R101" s="23"/>
      <c r="S101" s="29"/>
      <c r="T101" s="54"/>
      <c r="U101" s="23"/>
      <c r="V101" s="49"/>
      <c r="W101" s="49"/>
      <c r="X101" s="49"/>
      <c r="Y101" s="29" t="str">
        <f>IF($R101&lt;&gt;0,VLOOKUP($R101,Repertorio!$A$2:$M$85,11),"")</f>
        <v/>
      </c>
      <c r="Z101" s="23"/>
      <c r="AA101" s="49"/>
      <c r="AB101" s="55"/>
      <c r="AC101" s="29" t="str">
        <f>IF($R101&lt;&gt;0,VLOOKUP($R101,Repertorio!$A$2:$M$85,8),"")</f>
        <v/>
      </c>
      <c r="AD101" s="29" t="str">
        <f>IF($R101&lt;&gt;0,VLOOKUP($R101,Repertorio!$A$2:$M$85,10),"")</f>
        <v/>
      </c>
      <c r="AE101" s="23"/>
      <c r="AF101" s="23"/>
      <c r="AG101" s="23"/>
      <c r="AH101" s="56"/>
      <c r="AI101" s="49"/>
      <c r="AJ101" s="29" t="str">
        <f>IF($R101&lt;&gt;0,VLOOKUP($R101,Repertorio!$A$2:$M$85,7),"")</f>
        <v/>
      </c>
      <c r="AK101" s="23"/>
      <c r="AL101" s="27"/>
      <c r="AM101" s="49"/>
      <c r="AN101" s="23"/>
      <c r="AO101" s="27"/>
      <c r="AP101" s="59"/>
    </row>
    <row r="102" spans="1:42" x14ac:dyDescent="0.25">
      <c r="A102" s="23"/>
      <c r="B102" s="24" t="str">
        <f t="shared" si="7"/>
        <v/>
      </c>
      <c r="C102" s="33" t="str">
        <f t="shared" si="7"/>
        <v/>
      </c>
      <c r="D102" s="33" t="str">
        <f t="shared" si="7"/>
        <v/>
      </c>
      <c r="E102" s="56"/>
      <c r="F102" s="23"/>
      <c r="G102" s="23"/>
      <c r="H102" s="49"/>
      <c r="I102" s="49"/>
      <c r="J102" s="23"/>
      <c r="K102" s="53" t="str">
        <f t="shared" si="5"/>
        <v/>
      </c>
      <c r="L102" s="23"/>
      <c r="M102" s="23"/>
      <c r="N102" s="23"/>
      <c r="O102" s="23"/>
      <c r="P102" s="23"/>
      <c r="Q102" s="23"/>
      <c r="R102" s="23"/>
      <c r="S102" s="29"/>
      <c r="T102" s="54"/>
      <c r="U102" s="23"/>
      <c r="V102" s="49"/>
      <c r="W102" s="49"/>
      <c r="X102" s="49"/>
      <c r="Y102" s="29" t="str">
        <f>IF($R102&lt;&gt;0,VLOOKUP($R102,Repertorio!$A$2:$M$85,11),"")</f>
        <v/>
      </c>
      <c r="Z102" s="23"/>
      <c r="AA102" s="49"/>
      <c r="AB102" s="55"/>
      <c r="AC102" s="29" t="str">
        <f>IF($R102&lt;&gt;0,VLOOKUP($R102,Repertorio!$A$2:$M$85,8),"")</f>
        <v/>
      </c>
      <c r="AD102" s="29" t="str">
        <f>IF($R102&lt;&gt;0,VLOOKUP($R102,Repertorio!$A$2:$M$85,10),"")</f>
        <v/>
      </c>
      <c r="AE102" s="23"/>
      <c r="AF102" s="23"/>
      <c r="AG102" s="23"/>
      <c r="AH102" s="56"/>
      <c r="AI102" s="49"/>
      <c r="AJ102" s="29" t="str">
        <f>IF($R102&lt;&gt;0,VLOOKUP($R102,Repertorio!$A$2:$M$85,7),"")</f>
        <v/>
      </c>
      <c r="AK102" s="23"/>
      <c r="AL102" s="27"/>
      <c r="AM102" s="49"/>
      <c r="AN102" s="23"/>
      <c r="AO102" s="27"/>
      <c r="AP102" s="59"/>
    </row>
    <row r="103" spans="1:42" x14ac:dyDescent="0.25">
      <c r="A103" s="23"/>
      <c r="B103" s="24" t="str">
        <f t="shared" si="7"/>
        <v/>
      </c>
      <c r="C103" s="33" t="str">
        <f t="shared" si="7"/>
        <v/>
      </c>
      <c r="D103" s="33" t="str">
        <f t="shared" si="7"/>
        <v/>
      </c>
      <c r="E103" s="56"/>
      <c r="F103" s="23"/>
      <c r="G103" s="23"/>
      <c r="H103" s="49"/>
      <c r="I103" s="49"/>
      <c r="J103" s="23"/>
      <c r="K103" s="53" t="str">
        <f t="shared" si="5"/>
        <v/>
      </c>
      <c r="L103" s="23"/>
      <c r="M103" s="23"/>
      <c r="N103" s="23"/>
      <c r="O103" s="23"/>
      <c r="P103" s="23"/>
      <c r="Q103" s="23"/>
      <c r="R103" s="23"/>
      <c r="S103" s="29"/>
      <c r="T103" s="54"/>
      <c r="U103" s="23"/>
      <c r="V103" s="49"/>
      <c r="W103" s="49"/>
      <c r="X103" s="49"/>
      <c r="Y103" s="29" t="str">
        <f>IF($R103&lt;&gt;0,VLOOKUP($R103,Repertorio!$A$2:$M$85,11),"")</f>
        <v/>
      </c>
      <c r="Z103" s="23"/>
      <c r="AA103" s="49"/>
      <c r="AB103" s="55"/>
      <c r="AC103" s="29" t="str">
        <f>IF($R103&lt;&gt;0,VLOOKUP($R103,Repertorio!$A$2:$M$85,8),"")</f>
        <v/>
      </c>
      <c r="AD103" s="29" t="str">
        <f>IF($R103&lt;&gt;0,VLOOKUP($R103,Repertorio!$A$2:$M$85,10),"")</f>
        <v/>
      </c>
      <c r="AE103" s="23"/>
      <c r="AF103" s="23"/>
      <c r="AG103" s="23"/>
      <c r="AH103" s="56"/>
      <c r="AI103" s="49"/>
      <c r="AJ103" s="29" t="str">
        <f>IF($R103&lt;&gt;0,VLOOKUP($R103,Repertorio!$A$2:$M$85,7),"")</f>
        <v/>
      </c>
      <c r="AK103" s="23"/>
      <c r="AL103" s="27"/>
      <c r="AM103" s="49"/>
      <c r="AN103" s="23"/>
      <c r="AO103" s="27"/>
      <c r="AP103" s="59"/>
    </row>
    <row r="104" spans="1:42" x14ac:dyDescent="0.25">
      <c r="A104" s="23"/>
      <c r="B104" s="24" t="str">
        <f t="shared" si="7"/>
        <v/>
      </c>
      <c r="C104" s="33" t="str">
        <f t="shared" si="7"/>
        <v/>
      </c>
      <c r="D104" s="33" t="str">
        <f t="shared" si="7"/>
        <v/>
      </c>
      <c r="E104" s="56"/>
      <c r="F104" s="23"/>
      <c r="G104" s="23"/>
      <c r="H104" s="49"/>
      <c r="I104" s="49"/>
      <c r="J104" s="23"/>
      <c r="K104" s="53" t="str">
        <f t="shared" si="5"/>
        <v/>
      </c>
      <c r="L104" s="23"/>
      <c r="M104" s="23"/>
      <c r="N104" s="23"/>
      <c r="O104" s="23"/>
      <c r="P104" s="23"/>
      <c r="Q104" s="23"/>
      <c r="R104" s="23"/>
      <c r="S104" s="29"/>
      <c r="T104" s="54"/>
      <c r="U104" s="23"/>
      <c r="V104" s="49"/>
      <c r="W104" s="49"/>
      <c r="X104" s="49"/>
      <c r="Y104" s="29" t="str">
        <f>IF($R104&lt;&gt;0,VLOOKUP($R104,Repertorio!$A$2:$M$85,11),"")</f>
        <v/>
      </c>
      <c r="Z104" s="23"/>
      <c r="AA104" s="49"/>
      <c r="AB104" s="55"/>
      <c r="AC104" s="29" t="str">
        <f>IF($R104&lt;&gt;0,VLOOKUP($R104,Repertorio!$A$2:$M$85,8),"")</f>
        <v/>
      </c>
      <c r="AD104" s="29" t="str">
        <f>IF($R104&lt;&gt;0,VLOOKUP($R104,Repertorio!$A$2:$M$85,10),"")</f>
        <v/>
      </c>
      <c r="AE104" s="23"/>
      <c r="AF104" s="23"/>
      <c r="AG104" s="23"/>
      <c r="AH104" s="56"/>
      <c r="AI104" s="49"/>
      <c r="AJ104" s="29" t="str">
        <f>IF($R104&lt;&gt;0,VLOOKUP($R104,Repertorio!$A$2:$M$85,7),"")</f>
        <v/>
      </c>
      <c r="AK104" s="23"/>
      <c r="AL104" s="27"/>
      <c r="AM104" s="49"/>
      <c r="AN104" s="23"/>
      <c r="AO104" s="27"/>
      <c r="AP104" s="59"/>
    </row>
    <row r="105" spans="1:42" x14ac:dyDescent="0.25">
      <c r="A105" s="23"/>
      <c r="B105" s="24" t="str">
        <f t="shared" si="7"/>
        <v/>
      </c>
      <c r="C105" s="33" t="str">
        <f t="shared" si="7"/>
        <v/>
      </c>
      <c r="D105" s="33" t="str">
        <f t="shared" si="7"/>
        <v/>
      </c>
      <c r="E105" s="56"/>
      <c r="F105" s="23"/>
      <c r="G105" s="23"/>
      <c r="H105" s="49"/>
      <c r="I105" s="49"/>
      <c r="J105" s="23"/>
      <c r="K105" s="53" t="str">
        <f t="shared" si="5"/>
        <v/>
      </c>
      <c r="L105" s="23"/>
      <c r="M105" s="23"/>
      <c r="N105" s="23"/>
      <c r="O105" s="23"/>
      <c r="P105" s="23"/>
      <c r="Q105" s="23"/>
      <c r="R105" s="23"/>
      <c r="S105" s="29"/>
      <c r="T105" s="54"/>
      <c r="U105" s="23"/>
      <c r="V105" s="49"/>
      <c r="W105" s="49"/>
      <c r="X105" s="49"/>
      <c r="Y105" s="29" t="str">
        <f>IF($R105&lt;&gt;0,VLOOKUP($R105,Repertorio!$A$2:$M$85,11),"")</f>
        <v/>
      </c>
      <c r="Z105" s="23"/>
      <c r="AA105" s="49"/>
      <c r="AB105" s="55"/>
      <c r="AC105" s="29" t="str">
        <f>IF($R105&lt;&gt;0,VLOOKUP($R105,Repertorio!$A$2:$M$85,8),"")</f>
        <v/>
      </c>
      <c r="AD105" s="29" t="str">
        <f>IF($R105&lt;&gt;0,VLOOKUP($R105,Repertorio!$A$2:$M$85,10),"")</f>
        <v/>
      </c>
      <c r="AE105" s="23"/>
      <c r="AF105" s="23"/>
      <c r="AG105" s="23"/>
      <c r="AH105" s="56"/>
      <c r="AI105" s="49"/>
      <c r="AJ105" s="29" t="str">
        <f>IF($R105&lt;&gt;0,VLOOKUP($R105,Repertorio!$A$2:$M$85,7),"")</f>
        <v/>
      </c>
      <c r="AK105" s="23"/>
      <c r="AL105" s="27"/>
      <c r="AM105" s="49"/>
      <c r="AN105" s="23"/>
      <c r="AO105" s="27"/>
      <c r="AP105" s="59"/>
    </row>
    <row r="106" spans="1:42" x14ac:dyDescent="0.25">
      <c r="A106" s="23"/>
      <c r="B106" s="24" t="str">
        <f t="shared" si="7"/>
        <v/>
      </c>
      <c r="C106" s="33" t="str">
        <f t="shared" si="7"/>
        <v/>
      </c>
      <c r="D106" s="33" t="str">
        <f t="shared" si="7"/>
        <v/>
      </c>
      <c r="E106" s="56"/>
      <c r="F106" s="23"/>
      <c r="G106" s="23"/>
      <c r="H106" s="49"/>
      <c r="I106" s="49"/>
      <c r="J106" s="23"/>
      <c r="K106" s="53" t="str">
        <f t="shared" si="5"/>
        <v/>
      </c>
      <c r="L106" s="23"/>
      <c r="M106" s="23"/>
      <c r="N106" s="23"/>
      <c r="O106" s="23"/>
      <c r="P106" s="23"/>
      <c r="Q106" s="23"/>
      <c r="R106" s="23"/>
      <c r="S106" s="29"/>
      <c r="T106" s="54"/>
      <c r="U106" s="23"/>
      <c r="V106" s="49"/>
      <c r="W106" s="49"/>
      <c r="X106" s="49"/>
      <c r="Y106" s="29" t="str">
        <f>IF($R106&lt;&gt;0,VLOOKUP($R106,Repertorio!$A$2:$M$85,11),"")</f>
        <v/>
      </c>
      <c r="Z106" s="23"/>
      <c r="AA106" s="49"/>
      <c r="AB106" s="55"/>
      <c r="AC106" s="29" t="str">
        <f>IF($R106&lt;&gt;0,VLOOKUP($R106,Repertorio!$A$2:$M$85,8),"")</f>
        <v/>
      </c>
      <c r="AD106" s="29" t="str">
        <f>IF($R106&lt;&gt;0,VLOOKUP($R106,Repertorio!$A$2:$M$85,10),"")</f>
        <v/>
      </c>
      <c r="AE106" s="23"/>
      <c r="AF106" s="23"/>
      <c r="AG106" s="23"/>
      <c r="AH106" s="56"/>
      <c r="AI106" s="49"/>
      <c r="AJ106" s="29" t="str">
        <f>IF($R106&lt;&gt;0,VLOOKUP($R106,Repertorio!$A$2:$M$85,7),"")</f>
        <v/>
      </c>
      <c r="AK106" s="23"/>
      <c r="AL106" s="27"/>
      <c r="AM106" s="49"/>
      <c r="AN106" s="23"/>
      <c r="AO106" s="27"/>
      <c r="AP106" s="59"/>
    </row>
    <row r="107" spans="1:42" x14ac:dyDescent="0.25">
      <c r="A107" s="23"/>
      <c r="B107" s="24" t="str">
        <f t="shared" si="7"/>
        <v/>
      </c>
      <c r="C107" s="33" t="str">
        <f t="shared" si="7"/>
        <v/>
      </c>
      <c r="D107" s="33" t="str">
        <f t="shared" si="7"/>
        <v/>
      </c>
      <c r="E107" s="56"/>
      <c r="F107" s="23"/>
      <c r="G107" s="23"/>
      <c r="H107" s="49"/>
      <c r="I107" s="49"/>
      <c r="J107" s="23"/>
      <c r="K107" s="53" t="str">
        <f t="shared" si="5"/>
        <v/>
      </c>
      <c r="L107" s="23"/>
      <c r="M107" s="23"/>
      <c r="N107" s="23"/>
      <c r="O107" s="23"/>
      <c r="P107" s="23"/>
      <c r="Q107" s="23"/>
      <c r="R107" s="23"/>
      <c r="S107" s="29"/>
      <c r="T107" s="54"/>
      <c r="U107" s="23"/>
      <c r="V107" s="49"/>
      <c r="W107" s="49"/>
      <c r="X107" s="49"/>
      <c r="Y107" s="29" t="str">
        <f>IF($R107&lt;&gt;0,VLOOKUP($R107,Repertorio!$A$2:$M$85,11),"")</f>
        <v/>
      </c>
      <c r="Z107" s="23"/>
      <c r="AA107" s="49"/>
      <c r="AB107" s="55"/>
      <c r="AC107" s="29" t="str">
        <f>IF($R107&lt;&gt;0,VLOOKUP($R107,Repertorio!$A$2:$M$85,8),"")</f>
        <v/>
      </c>
      <c r="AD107" s="29" t="str">
        <f>IF($R107&lt;&gt;0,VLOOKUP($R107,Repertorio!$A$2:$M$85,10),"")</f>
        <v/>
      </c>
      <c r="AE107" s="23"/>
      <c r="AF107" s="23"/>
      <c r="AG107" s="23"/>
      <c r="AH107" s="56"/>
      <c r="AI107" s="49"/>
      <c r="AJ107" s="29" t="str">
        <f>IF($R107&lt;&gt;0,VLOOKUP($R107,Repertorio!$A$2:$M$85,7),"")</f>
        <v/>
      </c>
      <c r="AK107" s="23"/>
      <c r="AL107" s="27"/>
      <c r="AM107" s="49"/>
      <c r="AN107" s="23"/>
      <c r="AO107" s="27"/>
      <c r="AP107" s="59"/>
    </row>
    <row r="108" spans="1:42" x14ac:dyDescent="0.25">
      <c r="A108" s="23"/>
      <c r="B108" s="24" t="str">
        <f t="shared" si="7"/>
        <v/>
      </c>
      <c r="C108" s="33" t="str">
        <f t="shared" si="7"/>
        <v/>
      </c>
      <c r="D108" s="33" t="str">
        <f t="shared" si="7"/>
        <v/>
      </c>
      <c r="E108" s="56"/>
      <c r="F108" s="23"/>
      <c r="G108" s="23"/>
      <c r="H108" s="49"/>
      <c r="I108" s="49"/>
      <c r="J108" s="23"/>
      <c r="K108" s="53" t="str">
        <f t="shared" si="5"/>
        <v/>
      </c>
      <c r="L108" s="23"/>
      <c r="M108" s="23"/>
      <c r="N108" s="23"/>
      <c r="O108" s="23"/>
      <c r="P108" s="23"/>
      <c r="Q108" s="23"/>
      <c r="R108" s="23"/>
      <c r="S108" s="29"/>
      <c r="T108" s="54"/>
      <c r="U108" s="23"/>
      <c r="V108" s="49"/>
      <c r="W108" s="49"/>
      <c r="X108" s="49"/>
      <c r="Y108" s="29" t="str">
        <f>IF($R108&lt;&gt;0,VLOOKUP($R108,Repertorio!$A$2:$M$85,11),"")</f>
        <v/>
      </c>
      <c r="Z108" s="23"/>
      <c r="AA108" s="49"/>
      <c r="AB108" s="55"/>
      <c r="AC108" s="29" t="str">
        <f>IF($R108&lt;&gt;0,VLOOKUP($R108,Repertorio!$A$2:$M$85,8),"")</f>
        <v/>
      </c>
      <c r="AD108" s="29" t="str">
        <f>IF($R108&lt;&gt;0,VLOOKUP($R108,Repertorio!$A$2:$M$85,10),"")</f>
        <v/>
      </c>
      <c r="AE108" s="23"/>
      <c r="AF108" s="23"/>
      <c r="AG108" s="23"/>
      <c r="AH108" s="56"/>
      <c r="AI108" s="49"/>
      <c r="AJ108" s="29" t="str">
        <f>IF($R108&lt;&gt;0,VLOOKUP($R108,Repertorio!$A$2:$M$85,7),"")</f>
        <v/>
      </c>
      <c r="AK108" s="23"/>
      <c r="AL108" s="27"/>
      <c r="AM108" s="49"/>
      <c r="AN108" s="23"/>
      <c r="AO108" s="27"/>
      <c r="AP108" s="59"/>
    </row>
    <row r="109" spans="1:42" x14ac:dyDescent="0.25">
      <c r="A109" s="23"/>
      <c r="B109" s="24" t="str">
        <f t="shared" si="7"/>
        <v/>
      </c>
      <c r="C109" s="33" t="str">
        <f t="shared" si="7"/>
        <v/>
      </c>
      <c r="D109" s="33" t="str">
        <f t="shared" si="7"/>
        <v/>
      </c>
      <c r="E109" s="56"/>
      <c r="F109" s="23"/>
      <c r="G109" s="23"/>
      <c r="H109" s="49"/>
      <c r="I109" s="49"/>
      <c r="J109" s="23"/>
      <c r="K109" s="53" t="str">
        <f t="shared" si="5"/>
        <v/>
      </c>
      <c r="L109" s="23"/>
      <c r="M109" s="23"/>
      <c r="N109" s="23"/>
      <c r="O109" s="23"/>
      <c r="P109" s="23"/>
      <c r="Q109" s="23"/>
      <c r="R109" s="23"/>
      <c r="S109" s="29"/>
      <c r="T109" s="54"/>
      <c r="U109" s="23"/>
      <c r="V109" s="49"/>
      <c r="W109" s="49"/>
      <c r="X109" s="49"/>
      <c r="Y109" s="29" t="str">
        <f>IF($R109&lt;&gt;0,VLOOKUP($R109,Repertorio!$A$2:$M$85,11),"")</f>
        <v/>
      </c>
      <c r="Z109" s="23"/>
      <c r="AA109" s="49"/>
      <c r="AB109" s="55"/>
      <c r="AC109" s="29" t="str">
        <f>IF($R109&lt;&gt;0,VLOOKUP($R109,Repertorio!$A$2:$M$85,8),"")</f>
        <v/>
      </c>
      <c r="AD109" s="29" t="str">
        <f>IF($R109&lt;&gt;0,VLOOKUP($R109,Repertorio!$A$2:$M$85,10),"")</f>
        <v/>
      </c>
      <c r="AE109" s="23"/>
      <c r="AF109" s="23"/>
      <c r="AG109" s="23"/>
      <c r="AH109" s="56"/>
      <c r="AI109" s="49"/>
      <c r="AJ109" s="29" t="str">
        <f>IF($R109&lt;&gt;0,VLOOKUP($R109,Repertorio!$A$2:$M$85,7),"")</f>
        <v/>
      </c>
      <c r="AK109" s="23"/>
      <c r="AL109" s="27"/>
      <c r="AM109" s="49"/>
      <c r="AN109" s="23"/>
      <c r="AO109" s="27"/>
      <c r="AP109" s="59"/>
    </row>
    <row r="110" spans="1:42" x14ac:dyDescent="0.25">
      <c r="A110" s="23"/>
      <c r="B110" s="24" t="str">
        <f t="shared" si="7"/>
        <v/>
      </c>
      <c r="C110" s="33" t="str">
        <f t="shared" si="7"/>
        <v/>
      </c>
      <c r="D110" s="33" t="str">
        <f t="shared" si="7"/>
        <v/>
      </c>
      <c r="E110" s="56"/>
      <c r="F110" s="23"/>
      <c r="G110" s="23"/>
      <c r="H110" s="49"/>
      <c r="I110" s="49"/>
      <c r="J110" s="23"/>
      <c r="K110" s="53" t="str">
        <f t="shared" si="5"/>
        <v/>
      </c>
      <c r="L110" s="23"/>
      <c r="M110" s="23"/>
      <c r="N110" s="23"/>
      <c r="O110" s="23"/>
      <c r="P110" s="23"/>
      <c r="Q110" s="23"/>
      <c r="R110" s="23"/>
      <c r="S110" s="29"/>
      <c r="T110" s="54"/>
      <c r="U110" s="23"/>
      <c r="V110" s="49"/>
      <c r="W110" s="49"/>
      <c r="X110" s="49"/>
      <c r="Y110" s="29" t="str">
        <f>IF($R110&lt;&gt;0,VLOOKUP($R110,Repertorio!$A$2:$M$85,11),"")</f>
        <v/>
      </c>
      <c r="Z110" s="23"/>
      <c r="AA110" s="49"/>
      <c r="AB110" s="55"/>
      <c r="AC110" s="29" t="str">
        <f>IF($R110&lt;&gt;0,VLOOKUP($R110,Repertorio!$A$2:$M$85,8),"")</f>
        <v/>
      </c>
      <c r="AD110" s="29" t="str">
        <f>IF($R110&lt;&gt;0,VLOOKUP($R110,Repertorio!$A$2:$M$85,10),"")</f>
        <v/>
      </c>
      <c r="AE110" s="23"/>
      <c r="AF110" s="23"/>
      <c r="AG110" s="23"/>
      <c r="AH110" s="56"/>
      <c r="AI110" s="49"/>
      <c r="AJ110" s="29" t="str">
        <f>IF($R110&lt;&gt;0,VLOOKUP($R110,Repertorio!$A$2:$M$85,7),"")</f>
        <v/>
      </c>
      <c r="AK110" s="23"/>
      <c r="AL110" s="27"/>
      <c r="AM110" s="49"/>
      <c r="AN110" s="23"/>
      <c r="AO110" s="27"/>
      <c r="AP110" s="59"/>
    </row>
    <row r="111" spans="1:42" x14ac:dyDescent="0.25">
      <c r="A111" s="23"/>
      <c r="B111" s="24" t="str">
        <f t="shared" si="7"/>
        <v/>
      </c>
      <c r="C111" s="33" t="str">
        <f t="shared" si="7"/>
        <v/>
      </c>
      <c r="D111" s="33" t="str">
        <f t="shared" si="7"/>
        <v/>
      </c>
      <c r="E111" s="56"/>
      <c r="F111" s="23"/>
      <c r="G111" s="23"/>
      <c r="H111" s="49"/>
      <c r="I111" s="49"/>
      <c r="J111" s="23"/>
      <c r="K111" s="53" t="str">
        <f t="shared" si="5"/>
        <v/>
      </c>
      <c r="L111" s="23"/>
      <c r="M111" s="23"/>
      <c r="N111" s="23"/>
      <c r="O111" s="23"/>
      <c r="P111" s="23"/>
      <c r="Q111" s="23"/>
      <c r="R111" s="23"/>
      <c r="S111" s="29"/>
      <c r="T111" s="54"/>
      <c r="U111" s="23"/>
      <c r="V111" s="49"/>
      <c r="W111" s="49"/>
      <c r="X111" s="49"/>
      <c r="Y111" s="29" t="str">
        <f>IF($R111&lt;&gt;0,VLOOKUP($R111,Repertorio!$A$2:$M$85,11),"")</f>
        <v/>
      </c>
      <c r="Z111" s="23"/>
      <c r="AA111" s="49"/>
      <c r="AB111" s="55"/>
      <c r="AC111" s="29" t="str">
        <f>IF($R111&lt;&gt;0,VLOOKUP($R111,Repertorio!$A$2:$M$85,8),"")</f>
        <v/>
      </c>
      <c r="AD111" s="29" t="str">
        <f>IF($R111&lt;&gt;0,VLOOKUP($R111,Repertorio!$A$2:$M$85,10),"")</f>
        <v/>
      </c>
      <c r="AE111" s="23"/>
      <c r="AF111" s="23"/>
      <c r="AG111" s="23"/>
      <c r="AH111" s="56"/>
      <c r="AI111" s="49"/>
      <c r="AJ111" s="29" t="str">
        <f>IF($R111&lt;&gt;0,VLOOKUP($R111,Repertorio!$A$2:$M$85,7),"")</f>
        <v/>
      </c>
      <c r="AK111" s="23"/>
      <c r="AL111" s="27"/>
      <c r="AM111" s="49"/>
      <c r="AN111" s="23"/>
      <c r="AO111" s="27"/>
      <c r="AP111" s="59"/>
    </row>
    <row r="112" spans="1:42" x14ac:dyDescent="0.25">
      <c r="A112" s="23"/>
      <c r="B112" s="24" t="str">
        <f t="shared" si="7"/>
        <v/>
      </c>
      <c r="C112" s="33" t="str">
        <f t="shared" si="7"/>
        <v/>
      </c>
      <c r="D112" s="33" t="str">
        <f t="shared" si="7"/>
        <v/>
      </c>
      <c r="E112" s="56"/>
      <c r="F112" s="23"/>
      <c r="G112" s="23"/>
      <c r="H112" s="49"/>
      <c r="I112" s="49"/>
      <c r="J112" s="23"/>
      <c r="K112" s="53" t="str">
        <f t="shared" si="5"/>
        <v/>
      </c>
      <c r="L112" s="23"/>
      <c r="M112" s="23"/>
      <c r="N112" s="23"/>
      <c r="O112" s="23"/>
      <c r="P112" s="23"/>
      <c r="Q112" s="23"/>
      <c r="R112" s="23"/>
      <c r="S112" s="29"/>
      <c r="T112" s="54"/>
      <c r="U112" s="23"/>
      <c r="V112" s="49"/>
      <c r="W112" s="49"/>
      <c r="X112" s="49"/>
      <c r="Y112" s="29" t="str">
        <f>IF($R112&lt;&gt;0,VLOOKUP($R112,Repertorio!$A$2:$M$85,11),"")</f>
        <v/>
      </c>
      <c r="Z112" s="23"/>
      <c r="AA112" s="49"/>
      <c r="AB112" s="55"/>
      <c r="AC112" s="29" t="str">
        <f>IF($R112&lt;&gt;0,VLOOKUP($R112,Repertorio!$A$2:$M$85,8),"")</f>
        <v/>
      </c>
      <c r="AD112" s="29" t="str">
        <f>IF($R112&lt;&gt;0,VLOOKUP($R112,Repertorio!$A$2:$M$85,10),"")</f>
        <v/>
      </c>
      <c r="AE112" s="23"/>
      <c r="AF112" s="23"/>
      <c r="AG112" s="23"/>
      <c r="AH112" s="56"/>
      <c r="AI112" s="49"/>
      <c r="AJ112" s="29" t="str">
        <f>IF($R112&lt;&gt;0,VLOOKUP($R112,Repertorio!$A$2:$M$85,7),"")</f>
        <v/>
      </c>
      <c r="AK112" s="23"/>
      <c r="AL112" s="27"/>
      <c r="AM112" s="49"/>
      <c r="AN112" s="23"/>
      <c r="AO112" s="27"/>
      <c r="AP112" s="59"/>
    </row>
    <row r="113" spans="1:42" x14ac:dyDescent="0.25">
      <c r="A113" s="23"/>
      <c r="B113" s="24" t="str">
        <f t="shared" si="7"/>
        <v/>
      </c>
      <c r="C113" s="33" t="str">
        <f t="shared" si="7"/>
        <v/>
      </c>
      <c r="D113" s="33" t="str">
        <f t="shared" si="7"/>
        <v/>
      </c>
      <c r="E113" s="56"/>
      <c r="F113" s="23"/>
      <c r="G113" s="23"/>
      <c r="H113" s="49"/>
      <c r="I113" s="49"/>
      <c r="J113" s="23"/>
      <c r="K113" s="53" t="str">
        <f t="shared" si="5"/>
        <v/>
      </c>
      <c r="L113" s="23"/>
      <c r="M113" s="23"/>
      <c r="N113" s="23"/>
      <c r="O113" s="23"/>
      <c r="P113" s="23"/>
      <c r="Q113" s="23"/>
      <c r="R113" s="23"/>
      <c r="S113" s="29"/>
      <c r="T113" s="54"/>
      <c r="U113" s="23"/>
      <c r="V113" s="49"/>
      <c r="W113" s="49"/>
      <c r="X113" s="49"/>
      <c r="Y113" s="29" t="str">
        <f>IF($R113&lt;&gt;0,VLOOKUP($R113,Repertorio!$A$2:$M$85,11),"")</f>
        <v/>
      </c>
      <c r="Z113" s="23"/>
      <c r="AA113" s="49"/>
      <c r="AB113" s="55"/>
      <c r="AC113" s="29" t="str">
        <f>IF($R113&lt;&gt;0,VLOOKUP($R113,Repertorio!$A$2:$M$85,8),"")</f>
        <v/>
      </c>
      <c r="AD113" s="29" t="str">
        <f>IF($R113&lt;&gt;0,VLOOKUP($R113,Repertorio!$A$2:$M$85,10),"")</f>
        <v/>
      </c>
      <c r="AE113" s="23"/>
      <c r="AF113" s="23"/>
      <c r="AG113" s="23"/>
      <c r="AH113" s="56"/>
      <c r="AI113" s="49"/>
      <c r="AJ113" s="29" t="str">
        <f>IF($R113&lt;&gt;0,VLOOKUP($R113,Repertorio!$A$2:$M$85,7),"")</f>
        <v/>
      </c>
      <c r="AK113" s="23"/>
      <c r="AL113" s="27"/>
      <c r="AM113" s="49"/>
      <c r="AN113" s="23"/>
      <c r="AO113" s="27"/>
      <c r="AP113" s="59"/>
    </row>
    <row r="114" spans="1:42" x14ac:dyDescent="0.25">
      <c r="A114" s="23"/>
      <c r="B114" s="24" t="str">
        <f t="shared" ref="B114:D133" si="8">+IF($A114&lt;&gt;"",B$3,"")</f>
        <v/>
      </c>
      <c r="C114" s="33" t="str">
        <f t="shared" si="8"/>
        <v/>
      </c>
      <c r="D114" s="33" t="str">
        <f t="shared" si="8"/>
        <v/>
      </c>
      <c r="E114" s="56"/>
      <c r="F114" s="23"/>
      <c r="G114" s="23"/>
      <c r="H114" s="49"/>
      <c r="I114" s="49"/>
      <c r="J114" s="23"/>
      <c r="K114" s="53" t="str">
        <f t="shared" si="5"/>
        <v/>
      </c>
      <c r="L114" s="23"/>
      <c r="M114" s="23"/>
      <c r="N114" s="23"/>
      <c r="O114" s="23"/>
      <c r="P114" s="23"/>
      <c r="Q114" s="23"/>
      <c r="R114" s="23"/>
      <c r="S114" s="29"/>
      <c r="T114" s="54"/>
      <c r="U114" s="23"/>
      <c r="V114" s="49"/>
      <c r="W114" s="49"/>
      <c r="X114" s="49"/>
      <c r="Y114" s="29" t="str">
        <f>IF($R114&lt;&gt;0,VLOOKUP($R114,Repertorio!$A$2:$M$85,11),"")</f>
        <v/>
      </c>
      <c r="Z114" s="23"/>
      <c r="AA114" s="49"/>
      <c r="AB114" s="55"/>
      <c r="AC114" s="29" t="str">
        <f>IF($R114&lt;&gt;0,VLOOKUP($R114,Repertorio!$A$2:$M$85,8),"")</f>
        <v/>
      </c>
      <c r="AD114" s="29" t="str">
        <f>IF($R114&lt;&gt;0,VLOOKUP($R114,Repertorio!$A$2:$M$85,10),"")</f>
        <v/>
      </c>
      <c r="AE114" s="23"/>
      <c r="AF114" s="23"/>
      <c r="AG114" s="23"/>
      <c r="AH114" s="56"/>
      <c r="AI114" s="49"/>
      <c r="AJ114" s="29" t="str">
        <f>IF($R114&lt;&gt;0,VLOOKUP($R114,Repertorio!$A$2:$M$85,7),"")</f>
        <v/>
      </c>
      <c r="AK114" s="23"/>
      <c r="AL114" s="27"/>
      <c r="AM114" s="49"/>
      <c r="AN114" s="23"/>
      <c r="AO114" s="27"/>
      <c r="AP114" s="59"/>
    </row>
    <row r="115" spans="1:42" x14ac:dyDescent="0.25">
      <c r="A115" s="23"/>
      <c r="B115" s="24" t="str">
        <f t="shared" si="8"/>
        <v/>
      </c>
      <c r="C115" s="33" t="str">
        <f t="shared" si="8"/>
        <v/>
      </c>
      <c r="D115" s="33" t="str">
        <f t="shared" si="8"/>
        <v/>
      </c>
      <c r="E115" s="56"/>
      <c r="F115" s="23"/>
      <c r="G115" s="23"/>
      <c r="H115" s="49"/>
      <c r="I115" s="49"/>
      <c r="J115" s="23"/>
      <c r="K115" s="53" t="str">
        <f t="shared" si="5"/>
        <v/>
      </c>
      <c r="L115" s="23"/>
      <c r="M115" s="23"/>
      <c r="N115" s="23"/>
      <c r="O115" s="23"/>
      <c r="P115" s="23"/>
      <c r="Q115" s="23"/>
      <c r="R115" s="23"/>
      <c r="S115" s="29"/>
      <c r="T115" s="54"/>
      <c r="U115" s="23"/>
      <c r="V115" s="49"/>
      <c r="W115" s="49"/>
      <c r="X115" s="49"/>
      <c r="Y115" s="29" t="str">
        <f>IF($R115&lt;&gt;0,VLOOKUP($R115,Repertorio!$A$2:$M$85,11),"")</f>
        <v/>
      </c>
      <c r="Z115" s="23"/>
      <c r="AA115" s="49"/>
      <c r="AB115" s="55"/>
      <c r="AC115" s="29" t="str">
        <f>IF($R115&lt;&gt;0,VLOOKUP($R115,Repertorio!$A$2:$M$85,8),"")</f>
        <v/>
      </c>
      <c r="AD115" s="29" t="str">
        <f>IF($R115&lt;&gt;0,VLOOKUP($R115,Repertorio!$A$2:$M$85,10),"")</f>
        <v/>
      </c>
      <c r="AE115" s="23"/>
      <c r="AF115" s="23"/>
      <c r="AG115" s="23"/>
      <c r="AH115" s="56"/>
      <c r="AI115" s="49"/>
      <c r="AJ115" s="29" t="str">
        <f>IF($R115&lt;&gt;0,VLOOKUP($R115,Repertorio!$A$2:$M$85,7),"")</f>
        <v/>
      </c>
      <c r="AK115" s="23"/>
      <c r="AL115" s="27"/>
      <c r="AM115" s="49"/>
      <c r="AN115" s="23"/>
      <c r="AO115" s="27"/>
      <c r="AP115" s="59"/>
    </row>
    <row r="116" spans="1:42" x14ac:dyDescent="0.25">
      <c r="A116" s="23"/>
      <c r="B116" s="24" t="str">
        <f t="shared" si="8"/>
        <v/>
      </c>
      <c r="C116" s="33" t="str">
        <f t="shared" si="8"/>
        <v/>
      </c>
      <c r="D116" s="33" t="str">
        <f t="shared" si="8"/>
        <v/>
      </c>
      <c r="E116" s="56"/>
      <c r="F116" s="23"/>
      <c r="G116" s="23"/>
      <c r="H116" s="49"/>
      <c r="I116" s="49"/>
      <c r="J116" s="23"/>
      <c r="K116" s="53" t="str">
        <f t="shared" si="5"/>
        <v/>
      </c>
      <c r="L116" s="23"/>
      <c r="M116" s="23"/>
      <c r="N116" s="23"/>
      <c r="O116" s="23"/>
      <c r="P116" s="23"/>
      <c r="Q116" s="23"/>
      <c r="R116" s="23"/>
      <c r="S116" s="29"/>
      <c r="T116" s="54"/>
      <c r="U116" s="23"/>
      <c r="V116" s="49"/>
      <c r="W116" s="49"/>
      <c r="X116" s="49"/>
      <c r="Y116" s="29" t="str">
        <f>IF($R116&lt;&gt;0,VLOOKUP($R116,Repertorio!$A$2:$M$85,11),"")</f>
        <v/>
      </c>
      <c r="Z116" s="23"/>
      <c r="AA116" s="49"/>
      <c r="AB116" s="55"/>
      <c r="AC116" s="29" t="str">
        <f>IF($R116&lt;&gt;0,VLOOKUP($R116,Repertorio!$A$2:$M$85,8),"")</f>
        <v/>
      </c>
      <c r="AD116" s="29" t="str">
        <f>IF($R116&lt;&gt;0,VLOOKUP($R116,Repertorio!$A$2:$M$85,10),"")</f>
        <v/>
      </c>
      <c r="AE116" s="23"/>
      <c r="AF116" s="23"/>
      <c r="AG116" s="23"/>
      <c r="AH116" s="56"/>
      <c r="AI116" s="49"/>
      <c r="AJ116" s="29" t="str">
        <f>IF($R116&lt;&gt;0,VLOOKUP($R116,Repertorio!$A$2:$M$85,7),"")</f>
        <v/>
      </c>
      <c r="AK116" s="23"/>
      <c r="AL116" s="27"/>
      <c r="AM116" s="49"/>
      <c r="AN116" s="23"/>
      <c r="AO116" s="27"/>
      <c r="AP116" s="59"/>
    </row>
    <row r="117" spans="1:42" x14ac:dyDescent="0.25">
      <c r="A117" s="23"/>
      <c r="B117" s="24" t="str">
        <f t="shared" si="8"/>
        <v/>
      </c>
      <c r="C117" s="33" t="str">
        <f t="shared" si="8"/>
        <v/>
      </c>
      <c r="D117" s="33" t="str">
        <f t="shared" si="8"/>
        <v/>
      </c>
      <c r="E117" s="56"/>
      <c r="F117" s="23"/>
      <c r="G117" s="23"/>
      <c r="H117" s="49"/>
      <c r="I117" s="49"/>
      <c r="J117" s="23"/>
      <c r="K117" s="53" t="str">
        <f t="shared" si="5"/>
        <v/>
      </c>
      <c r="L117" s="23"/>
      <c r="M117" s="23"/>
      <c r="N117" s="23"/>
      <c r="O117" s="23"/>
      <c r="P117" s="23"/>
      <c r="Q117" s="23"/>
      <c r="R117" s="23"/>
      <c r="S117" s="29"/>
      <c r="T117" s="54"/>
      <c r="U117" s="23"/>
      <c r="V117" s="49"/>
      <c r="W117" s="49"/>
      <c r="X117" s="49"/>
      <c r="Y117" s="29" t="str">
        <f>IF($R117&lt;&gt;0,VLOOKUP($R117,Repertorio!$A$2:$M$85,11),"")</f>
        <v/>
      </c>
      <c r="Z117" s="23"/>
      <c r="AA117" s="49"/>
      <c r="AB117" s="55"/>
      <c r="AC117" s="29" t="str">
        <f>IF($R117&lt;&gt;0,VLOOKUP($R117,Repertorio!$A$2:$M$85,8),"")</f>
        <v/>
      </c>
      <c r="AD117" s="29" t="str">
        <f>IF($R117&lt;&gt;0,VLOOKUP($R117,Repertorio!$A$2:$M$85,10),"")</f>
        <v/>
      </c>
      <c r="AE117" s="23"/>
      <c r="AF117" s="23"/>
      <c r="AG117" s="23"/>
      <c r="AH117" s="56"/>
      <c r="AI117" s="49"/>
      <c r="AJ117" s="29" t="str">
        <f>IF($R117&lt;&gt;0,VLOOKUP($R117,Repertorio!$A$2:$M$85,7),"")</f>
        <v/>
      </c>
      <c r="AK117" s="23"/>
      <c r="AL117" s="27"/>
      <c r="AM117" s="49"/>
      <c r="AN117" s="23"/>
      <c r="AO117" s="27"/>
      <c r="AP117" s="59"/>
    </row>
    <row r="118" spans="1:42" x14ac:dyDescent="0.25">
      <c r="A118" s="23"/>
      <c r="B118" s="24" t="str">
        <f t="shared" si="8"/>
        <v/>
      </c>
      <c r="C118" s="33" t="str">
        <f t="shared" si="8"/>
        <v/>
      </c>
      <c r="D118" s="33" t="str">
        <f t="shared" si="8"/>
        <v/>
      </c>
      <c r="E118" s="56"/>
      <c r="F118" s="23"/>
      <c r="G118" s="23"/>
      <c r="H118" s="49"/>
      <c r="I118" s="49"/>
      <c r="J118" s="23"/>
      <c r="K118" s="53" t="str">
        <f t="shared" si="5"/>
        <v/>
      </c>
      <c r="L118" s="23"/>
      <c r="M118" s="23"/>
      <c r="N118" s="23"/>
      <c r="O118" s="23"/>
      <c r="P118" s="23"/>
      <c r="Q118" s="23"/>
      <c r="R118" s="23"/>
      <c r="S118" s="29"/>
      <c r="T118" s="54"/>
      <c r="U118" s="23"/>
      <c r="V118" s="49"/>
      <c r="W118" s="49"/>
      <c r="X118" s="49"/>
      <c r="Y118" s="29" t="str">
        <f>IF($R118&lt;&gt;0,VLOOKUP($R118,Repertorio!$A$2:$M$85,11),"")</f>
        <v/>
      </c>
      <c r="Z118" s="23"/>
      <c r="AA118" s="49"/>
      <c r="AB118" s="55"/>
      <c r="AC118" s="29" t="str">
        <f>IF($R118&lt;&gt;0,VLOOKUP($R118,Repertorio!$A$2:$M$85,8),"")</f>
        <v/>
      </c>
      <c r="AD118" s="29" t="str">
        <f>IF($R118&lt;&gt;0,VLOOKUP($R118,Repertorio!$A$2:$M$85,10),"")</f>
        <v/>
      </c>
      <c r="AE118" s="23"/>
      <c r="AF118" s="23"/>
      <c r="AG118" s="23"/>
      <c r="AH118" s="56"/>
      <c r="AI118" s="49"/>
      <c r="AJ118" s="29" t="str">
        <f>IF($R118&lt;&gt;0,VLOOKUP($R118,Repertorio!$A$2:$M$85,7),"")</f>
        <v/>
      </c>
      <c r="AK118" s="23"/>
      <c r="AL118" s="27"/>
      <c r="AM118" s="49"/>
      <c r="AN118" s="23"/>
      <c r="AO118" s="27"/>
      <c r="AP118" s="59"/>
    </row>
    <row r="119" spans="1:42" x14ac:dyDescent="0.25">
      <c r="A119" s="23"/>
      <c r="B119" s="24" t="str">
        <f t="shared" si="8"/>
        <v/>
      </c>
      <c r="C119" s="33" t="str">
        <f t="shared" si="8"/>
        <v/>
      </c>
      <c r="D119" s="33" t="str">
        <f t="shared" si="8"/>
        <v/>
      </c>
      <c r="E119" s="56"/>
      <c r="F119" s="23"/>
      <c r="G119" s="23"/>
      <c r="H119" s="49"/>
      <c r="I119" s="49"/>
      <c r="J119" s="23"/>
      <c r="K119" s="53" t="str">
        <f t="shared" si="5"/>
        <v/>
      </c>
      <c r="L119" s="23"/>
      <c r="M119" s="23"/>
      <c r="N119" s="23"/>
      <c r="O119" s="23"/>
      <c r="P119" s="23"/>
      <c r="Q119" s="23"/>
      <c r="R119" s="23"/>
      <c r="S119" s="29"/>
      <c r="T119" s="54"/>
      <c r="U119" s="23"/>
      <c r="V119" s="49"/>
      <c r="W119" s="49"/>
      <c r="X119" s="49"/>
      <c r="Y119" s="29" t="str">
        <f>IF($R119&lt;&gt;0,VLOOKUP($R119,Repertorio!$A$2:$M$85,11),"")</f>
        <v/>
      </c>
      <c r="Z119" s="23"/>
      <c r="AA119" s="49"/>
      <c r="AB119" s="55"/>
      <c r="AC119" s="29" t="str">
        <f>IF($R119&lt;&gt;0,VLOOKUP($R119,Repertorio!$A$2:$M$85,8),"")</f>
        <v/>
      </c>
      <c r="AD119" s="29" t="str">
        <f>IF($R119&lt;&gt;0,VLOOKUP($R119,Repertorio!$A$2:$M$85,10),"")</f>
        <v/>
      </c>
      <c r="AE119" s="23"/>
      <c r="AF119" s="23"/>
      <c r="AG119" s="23"/>
      <c r="AH119" s="56"/>
      <c r="AI119" s="49"/>
      <c r="AJ119" s="29" t="str">
        <f>IF($R119&lt;&gt;0,VLOOKUP($R119,Repertorio!$A$2:$M$85,7),"")</f>
        <v/>
      </c>
      <c r="AK119" s="23"/>
      <c r="AL119" s="27"/>
      <c r="AM119" s="49"/>
      <c r="AN119" s="23"/>
      <c r="AO119" s="27"/>
      <c r="AP119" s="59"/>
    </row>
    <row r="120" spans="1:42" x14ac:dyDescent="0.25">
      <c r="A120" s="23"/>
      <c r="B120" s="24" t="str">
        <f t="shared" si="8"/>
        <v/>
      </c>
      <c r="C120" s="33" t="str">
        <f t="shared" si="8"/>
        <v/>
      </c>
      <c r="D120" s="33" t="str">
        <f t="shared" si="8"/>
        <v/>
      </c>
      <c r="E120" s="56"/>
      <c r="F120" s="23"/>
      <c r="G120" s="23"/>
      <c r="H120" s="49"/>
      <c r="I120" s="49"/>
      <c r="J120" s="23"/>
      <c r="K120" s="53" t="str">
        <f t="shared" si="5"/>
        <v/>
      </c>
      <c r="L120" s="23"/>
      <c r="M120" s="23"/>
      <c r="N120" s="23"/>
      <c r="O120" s="23"/>
      <c r="P120" s="23"/>
      <c r="Q120" s="23"/>
      <c r="R120" s="23"/>
      <c r="S120" s="29"/>
      <c r="T120" s="54"/>
      <c r="U120" s="23"/>
      <c r="V120" s="49"/>
      <c r="W120" s="49"/>
      <c r="X120" s="49"/>
      <c r="Y120" s="29" t="str">
        <f>IF($R120&lt;&gt;0,VLOOKUP($R120,Repertorio!$A$2:$M$85,11),"")</f>
        <v/>
      </c>
      <c r="Z120" s="23"/>
      <c r="AA120" s="49"/>
      <c r="AB120" s="55"/>
      <c r="AC120" s="29" t="str">
        <f>IF($R120&lt;&gt;0,VLOOKUP($R120,Repertorio!$A$2:$M$85,8),"")</f>
        <v/>
      </c>
      <c r="AD120" s="29" t="str">
        <f>IF($R120&lt;&gt;0,VLOOKUP($R120,Repertorio!$A$2:$M$85,10),"")</f>
        <v/>
      </c>
      <c r="AE120" s="23"/>
      <c r="AF120" s="23"/>
      <c r="AG120" s="23"/>
      <c r="AH120" s="56"/>
      <c r="AI120" s="49"/>
      <c r="AJ120" s="29" t="str">
        <f>IF($R120&lt;&gt;0,VLOOKUP($R120,Repertorio!$A$2:$M$85,7),"")</f>
        <v/>
      </c>
      <c r="AK120" s="23"/>
      <c r="AL120" s="27"/>
      <c r="AM120" s="49"/>
      <c r="AN120" s="23"/>
      <c r="AO120" s="27"/>
      <c r="AP120" s="59"/>
    </row>
    <row r="121" spans="1:42" x14ac:dyDescent="0.25">
      <c r="A121" s="23"/>
      <c r="B121" s="24" t="str">
        <f t="shared" si="8"/>
        <v/>
      </c>
      <c r="C121" s="33" t="str">
        <f t="shared" si="8"/>
        <v/>
      </c>
      <c r="D121" s="33" t="str">
        <f t="shared" si="8"/>
        <v/>
      </c>
      <c r="E121" s="56"/>
      <c r="F121" s="23"/>
      <c r="G121" s="23"/>
      <c r="H121" s="49"/>
      <c r="I121" s="49"/>
      <c r="J121" s="23"/>
      <c r="K121" s="53" t="str">
        <f t="shared" si="5"/>
        <v/>
      </c>
      <c r="L121" s="23"/>
      <c r="M121" s="23"/>
      <c r="N121" s="23"/>
      <c r="O121" s="23"/>
      <c r="P121" s="23"/>
      <c r="Q121" s="23"/>
      <c r="R121" s="23"/>
      <c r="S121" s="29"/>
      <c r="T121" s="54"/>
      <c r="U121" s="23"/>
      <c r="V121" s="49"/>
      <c r="W121" s="49"/>
      <c r="X121" s="49"/>
      <c r="Y121" s="29" t="str">
        <f>IF($R121&lt;&gt;0,VLOOKUP($R121,Repertorio!$A$2:$M$85,11),"")</f>
        <v/>
      </c>
      <c r="Z121" s="23"/>
      <c r="AA121" s="49"/>
      <c r="AB121" s="55"/>
      <c r="AC121" s="29" t="str">
        <f>IF($R121&lt;&gt;0,VLOOKUP($R121,Repertorio!$A$2:$M$85,8),"")</f>
        <v/>
      </c>
      <c r="AD121" s="29" t="str">
        <f>IF($R121&lt;&gt;0,VLOOKUP($R121,Repertorio!$A$2:$M$85,10),"")</f>
        <v/>
      </c>
      <c r="AE121" s="23"/>
      <c r="AF121" s="23"/>
      <c r="AG121" s="23"/>
      <c r="AH121" s="56"/>
      <c r="AI121" s="49"/>
      <c r="AJ121" s="29" t="str">
        <f>IF($R121&lt;&gt;0,VLOOKUP($R121,Repertorio!$A$2:$M$85,7),"")</f>
        <v/>
      </c>
      <c r="AK121" s="23"/>
      <c r="AL121" s="27"/>
      <c r="AM121" s="49"/>
      <c r="AN121" s="23"/>
      <c r="AO121" s="27"/>
      <c r="AP121" s="59"/>
    </row>
    <row r="122" spans="1:42" x14ac:dyDescent="0.25">
      <c r="A122" s="23"/>
      <c r="B122" s="24" t="str">
        <f t="shared" si="8"/>
        <v/>
      </c>
      <c r="C122" s="33" t="str">
        <f t="shared" si="8"/>
        <v/>
      </c>
      <c r="D122" s="33" t="str">
        <f t="shared" si="8"/>
        <v/>
      </c>
      <c r="E122" s="56"/>
      <c r="F122" s="23"/>
      <c r="G122" s="23"/>
      <c r="H122" s="49"/>
      <c r="I122" s="49"/>
      <c r="J122" s="23"/>
      <c r="K122" s="53" t="str">
        <f t="shared" si="5"/>
        <v/>
      </c>
      <c r="L122" s="23"/>
      <c r="M122" s="23"/>
      <c r="N122" s="23"/>
      <c r="O122" s="23"/>
      <c r="P122" s="23"/>
      <c r="Q122" s="23"/>
      <c r="R122" s="23"/>
      <c r="S122" s="29"/>
      <c r="T122" s="54"/>
      <c r="U122" s="23"/>
      <c r="V122" s="49"/>
      <c r="W122" s="49"/>
      <c r="X122" s="49"/>
      <c r="Y122" s="29" t="str">
        <f>IF($R122&lt;&gt;0,VLOOKUP($R122,Repertorio!$A$2:$M$85,11),"")</f>
        <v/>
      </c>
      <c r="Z122" s="23"/>
      <c r="AA122" s="49"/>
      <c r="AB122" s="55"/>
      <c r="AC122" s="29" t="str">
        <f>IF($R122&lt;&gt;0,VLOOKUP($R122,Repertorio!$A$2:$M$85,8),"")</f>
        <v/>
      </c>
      <c r="AD122" s="29" t="str">
        <f>IF($R122&lt;&gt;0,VLOOKUP($R122,Repertorio!$A$2:$M$85,10),"")</f>
        <v/>
      </c>
      <c r="AE122" s="23"/>
      <c r="AF122" s="23"/>
      <c r="AG122" s="23"/>
      <c r="AH122" s="56"/>
      <c r="AI122" s="49"/>
      <c r="AJ122" s="29" t="str">
        <f>IF($R122&lt;&gt;0,VLOOKUP($R122,Repertorio!$A$2:$M$85,7),"")</f>
        <v/>
      </c>
      <c r="AK122" s="23"/>
      <c r="AL122" s="27"/>
      <c r="AM122" s="49"/>
      <c r="AN122" s="23"/>
      <c r="AO122" s="27"/>
      <c r="AP122" s="59"/>
    </row>
    <row r="123" spans="1:42" x14ac:dyDescent="0.25">
      <c r="A123" s="23"/>
      <c r="B123" s="24" t="str">
        <f t="shared" si="8"/>
        <v/>
      </c>
      <c r="C123" s="33" t="str">
        <f t="shared" si="8"/>
        <v/>
      </c>
      <c r="D123" s="33" t="str">
        <f t="shared" si="8"/>
        <v/>
      </c>
      <c r="E123" s="56"/>
      <c r="F123" s="23"/>
      <c r="G123" s="23"/>
      <c r="H123" s="49"/>
      <c r="I123" s="49"/>
      <c r="J123" s="23"/>
      <c r="K123" s="53" t="str">
        <f t="shared" si="5"/>
        <v/>
      </c>
      <c r="L123" s="23"/>
      <c r="M123" s="23"/>
      <c r="N123" s="23"/>
      <c r="O123" s="23"/>
      <c r="P123" s="23"/>
      <c r="Q123" s="23"/>
      <c r="R123" s="23"/>
      <c r="S123" s="29"/>
      <c r="T123" s="54"/>
      <c r="U123" s="23"/>
      <c r="V123" s="49"/>
      <c r="W123" s="49"/>
      <c r="X123" s="49"/>
      <c r="Y123" s="29" t="str">
        <f>IF($R123&lt;&gt;0,VLOOKUP($R123,Repertorio!$A$2:$M$85,11),"")</f>
        <v/>
      </c>
      <c r="Z123" s="23"/>
      <c r="AA123" s="49"/>
      <c r="AB123" s="55"/>
      <c r="AC123" s="29" t="str">
        <f>IF($R123&lt;&gt;0,VLOOKUP($R123,Repertorio!$A$2:$M$85,8),"")</f>
        <v/>
      </c>
      <c r="AD123" s="29" t="str">
        <f>IF($R123&lt;&gt;0,VLOOKUP($R123,Repertorio!$A$2:$M$85,10),"")</f>
        <v/>
      </c>
      <c r="AE123" s="23"/>
      <c r="AF123" s="23"/>
      <c r="AG123" s="23"/>
      <c r="AH123" s="56"/>
      <c r="AI123" s="49"/>
      <c r="AJ123" s="29" t="str">
        <f>IF($R123&lt;&gt;0,VLOOKUP($R123,Repertorio!$A$2:$M$85,7),"")</f>
        <v/>
      </c>
      <c r="AK123" s="23"/>
      <c r="AL123" s="27"/>
      <c r="AM123" s="49"/>
      <c r="AN123" s="23"/>
      <c r="AO123" s="27"/>
      <c r="AP123" s="59"/>
    </row>
    <row r="124" spans="1:42" x14ac:dyDescent="0.25">
      <c r="A124" s="23"/>
      <c r="B124" s="24" t="str">
        <f t="shared" si="8"/>
        <v/>
      </c>
      <c r="C124" s="33" t="str">
        <f t="shared" si="8"/>
        <v/>
      </c>
      <c r="D124" s="33" t="str">
        <f t="shared" si="8"/>
        <v/>
      </c>
      <c r="E124" s="56"/>
      <c r="F124" s="23"/>
      <c r="G124" s="23"/>
      <c r="H124" s="49"/>
      <c r="I124" s="49"/>
      <c r="J124" s="23"/>
      <c r="K124" s="53" t="str">
        <f t="shared" si="5"/>
        <v/>
      </c>
      <c r="L124" s="23"/>
      <c r="M124" s="23"/>
      <c r="N124" s="23"/>
      <c r="O124" s="23"/>
      <c r="P124" s="23"/>
      <c r="Q124" s="23"/>
      <c r="R124" s="23"/>
      <c r="S124" s="29"/>
      <c r="T124" s="54"/>
      <c r="U124" s="23"/>
      <c r="V124" s="49"/>
      <c r="W124" s="49"/>
      <c r="X124" s="49"/>
      <c r="Y124" s="29" t="str">
        <f>IF($R124&lt;&gt;0,VLOOKUP($R124,Repertorio!$A$2:$M$85,11),"")</f>
        <v/>
      </c>
      <c r="Z124" s="23"/>
      <c r="AA124" s="49"/>
      <c r="AB124" s="55"/>
      <c r="AC124" s="29" t="str">
        <f>IF($R124&lt;&gt;0,VLOOKUP($R124,Repertorio!$A$2:$M$85,8),"")</f>
        <v/>
      </c>
      <c r="AD124" s="29" t="str">
        <f>IF($R124&lt;&gt;0,VLOOKUP($R124,Repertorio!$A$2:$M$85,10),"")</f>
        <v/>
      </c>
      <c r="AE124" s="23"/>
      <c r="AF124" s="23"/>
      <c r="AG124" s="23"/>
      <c r="AH124" s="56"/>
      <c r="AI124" s="49"/>
      <c r="AJ124" s="29" t="str">
        <f>IF($R124&lt;&gt;0,VLOOKUP($R124,Repertorio!$A$2:$M$85,7),"")</f>
        <v/>
      </c>
      <c r="AK124" s="23"/>
      <c r="AL124" s="27"/>
      <c r="AM124" s="49"/>
      <c r="AN124" s="23"/>
      <c r="AO124" s="27"/>
      <c r="AP124" s="59"/>
    </row>
    <row r="125" spans="1:42" x14ac:dyDescent="0.25">
      <c r="A125" s="23"/>
      <c r="B125" s="24" t="str">
        <f t="shared" si="8"/>
        <v/>
      </c>
      <c r="C125" s="33" t="str">
        <f t="shared" si="8"/>
        <v/>
      </c>
      <c r="D125" s="33" t="str">
        <f t="shared" si="8"/>
        <v/>
      </c>
      <c r="E125" s="56"/>
      <c r="F125" s="23"/>
      <c r="G125" s="23"/>
      <c r="H125" s="49"/>
      <c r="I125" s="49"/>
      <c r="J125" s="23"/>
      <c r="K125" s="53" t="str">
        <f t="shared" si="5"/>
        <v/>
      </c>
      <c r="L125" s="23"/>
      <c r="M125" s="23"/>
      <c r="N125" s="23"/>
      <c r="O125" s="23"/>
      <c r="P125" s="23"/>
      <c r="Q125" s="23"/>
      <c r="R125" s="23"/>
      <c r="S125" s="29"/>
      <c r="T125" s="54"/>
      <c r="U125" s="23"/>
      <c r="V125" s="49"/>
      <c r="W125" s="49"/>
      <c r="X125" s="49"/>
      <c r="Y125" s="29" t="str">
        <f>IF($R125&lt;&gt;0,VLOOKUP($R125,Repertorio!$A$2:$M$85,11),"")</f>
        <v/>
      </c>
      <c r="Z125" s="23"/>
      <c r="AA125" s="49"/>
      <c r="AB125" s="55"/>
      <c r="AC125" s="29" t="str">
        <f>IF($R125&lt;&gt;0,VLOOKUP($R125,Repertorio!$A$2:$M$85,8),"")</f>
        <v/>
      </c>
      <c r="AD125" s="29" t="str">
        <f>IF($R125&lt;&gt;0,VLOOKUP($R125,Repertorio!$A$2:$M$85,10),"")</f>
        <v/>
      </c>
      <c r="AE125" s="23"/>
      <c r="AF125" s="23"/>
      <c r="AG125" s="23"/>
      <c r="AH125" s="56"/>
      <c r="AI125" s="49"/>
      <c r="AJ125" s="29" t="str">
        <f>IF($R125&lt;&gt;0,VLOOKUP($R125,Repertorio!$A$2:$M$85,7),"")</f>
        <v/>
      </c>
      <c r="AK125" s="23"/>
      <c r="AL125" s="27"/>
      <c r="AM125" s="49"/>
      <c r="AN125" s="23"/>
      <c r="AO125" s="27"/>
      <c r="AP125" s="59"/>
    </row>
    <row r="126" spans="1:42" x14ac:dyDescent="0.25">
      <c r="A126" s="23"/>
      <c r="B126" s="24" t="str">
        <f t="shared" si="8"/>
        <v/>
      </c>
      <c r="C126" s="33" t="str">
        <f t="shared" si="8"/>
        <v/>
      </c>
      <c r="D126" s="33" t="str">
        <f t="shared" si="8"/>
        <v/>
      </c>
      <c r="E126" s="56"/>
      <c r="F126" s="23"/>
      <c r="G126" s="23"/>
      <c r="H126" s="49"/>
      <c r="I126" s="49"/>
      <c r="J126" s="23"/>
      <c r="K126" s="53" t="str">
        <f t="shared" si="5"/>
        <v/>
      </c>
      <c r="L126" s="23"/>
      <c r="M126" s="23"/>
      <c r="N126" s="23"/>
      <c r="O126" s="23"/>
      <c r="P126" s="23"/>
      <c r="Q126" s="23"/>
      <c r="R126" s="23"/>
      <c r="S126" s="29"/>
      <c r="T126" s="54"/>
      <c r="U126" s="23"/>
      <c r="V126" s="49"/>
      <c r="W126" s="49"/>
      <c r="X126" s="49"/>
      <c r="Y126" s="29" t="str">
        <f>IF($R126&lt;&gt;0,VLOOKUP($R126,Repertorio!$A$2:$M$85,11),"")</f>
        <v/>
      </c>
      <c r="Z126" s="23"/>
      <c r="AA126" s="49"/>
      <c r="AB126" s="55"/>
      <c r="AC126" s="29" t="str">
        <f>IF($R126&lt;&gt;0,VLOOKUP($R126,Repertorio!$A$2:$M$85,8),"")</f>
        <v/>
      </c>
      <c r="AD126" s="29" t="str">
        <f>IF($R126&lt;&gt;0,VLOOKUP($R126,Repertorio!$A$2:$M$85,10),"")</f>
        <v/>
      </c>
      <c r="AE126" s="23"/>
      <c r="AF126" s="23"/>
      <c r="AG126" s="23"/>
      <c r="AH126" s="56"/>
      <c r="AI126" s="49"/>
      <c r="AJ126" s="29" t="str">
        <f>IF($R126&lt;&gt;0,VLOOKUP($R126,Repertorio!$A$2:$M$85,7),"")</f>
        <v/>
      </c>
      <c r="AK126" s="23"/>
      <c r="AL126" s="27"/>
      <c r="AM126" s="49"/>
      <c r="AN126" s="23"/>
      <c r="AO126" s="27"/>
      <c r="AP126" s="59"/>
    </row>
    <row r="127" spans="1:42" x14ac:dyDescent="0.25">
      <c r="A127" s="23"/>
      <c r="B127" s="24" t="str">
        <f t="shared" si="8"/>
        <v/>
      </c>
      <c r="C127" s="33" t="str">
        <f t="shared" si="8"/>
        <v/>
      </c>
      <c r="D127" s="33" t="str">
        <f t="shared" si="8"/>
        <v/>
      </c>
      <c r="E127" s="56"/>
      <c r="F127" s="23"/>
      <c r="G127" s="23"/>
      <c r="H127" s="49"/>
      <c r="I127" s="49"/>
      <c r="J127" s="23"/>
      <c r="K127" s="53" t="str">
        <f t="shared" si="5"/>
        <v/>
      </c>
      <c r="L127" s="23"/>
      <c r="M127" s="23"/>
      <c r="N127" s="23"/>
      <c r="O127" s="23"/>
      <c r="P127" s="23"/>
      <c r="Q127" s="23"/>
      <c r="R127" s="23"/>
      <c r="S127" s="29"/>
      <c r="T127" s="54"/>
      <c r="U127" s="23"/>
      <c r="V127" s="49"/>
      <c r="W127" s="49"/>
      <c r="X127" s="49"/>
      <c r="Y127" s="29" t="str">
        <f>IF($R127&lt;&gt;0,VLOOKUP($R127,Repertorio!$A$2:$M$85,11),"")</f>
        <v/>
      </c>
      <c r="Z127" s="23"/>
      <c r="AA127" s="49"/>
      <c r="AB127" s="55"/>
      <c r="AC127" s="29" t="str">
        <f>IF($R127&lt;&gt;0,VLOOKUP($R127,Repertorio!$A$2:$M$85,8),"")</f>
        <v/>
      </c>
      <c r="AD127" s="29" t="str">
        <f>IF($R127&lt;&gt;0,VLOOKUP($R127,Repertorio!$A$2:$M$85,10),"")</f>
        <v/>
      </c>
      <c r="AE127" s="23"/>
      <c r="AF127" s="23"/>
      <c r="AG127" s="23"/>
      <c r="AH127" s="56"/>
      <c r="AI127" s="49"/>
      <c r="AJ127" s="29" t="str">
        <f>IF($R127&lt;&gt;0,VLOOKUP($R127,Repertorio!$A$2:$M$85,7),"")</f>
        <v/>
      </c>
      <c r="AK127" s="23"/>
      <c r="AL127" s="27"/>
      <c r="AM127" s="49"/>
      <c r="AN127" s="23"/>
      <c r="AO127" s="27"/>
      <c r="AP127" s="59"/>
    </row>
    <row r="128" spans="1:42" x14ac:dyDescent="0.25">
      <c r="A128" s="23"/>
      <c r="B128" s="24" t="str">
        <f t="shared" si="8"/>
        <v/>
      </c>
      <c r="C128" s="33" t="str">
        <f t="shared" si="8"/>
        <v/>
      </c>
      <c r="D128" s="33" t="str">
        <f t="shared" si="8"/>
        <v/>
      </c>
      <c r="E128" s="56"/>
      <c r="F128" s="23"/>
      <c r="G128" s="23"/>
      <c r="H128" s="49"/>
      <c r="I128" s="49"/>
      <c r="J128" s="23"/>
      <c r="K128" s="53" t="str">
        <f t="shared" si="5"/>
        <v/>
      </c>
      <c r="L128" s="23"/>
      <c r="M128" s="23"/>
      <c r="N128" s="23"/>
      <c r="O128" s="23"/>
      <c r="P128" s="23"/>
      <c r="Q128" s="23"/>
      <c r="R128" s="23"/>
      <c r="S128" s="29"/>
      <c r="T128" s="54"/>
      <c r="U128" s="23"/>
      <c r="V128" s="49"/>
      <c r="W128" s="49"/>
      <c r="X128" s="49"/>
      <c r="Y128" s="29" t="str">
        <f>IF($R128&lt;&gt;0,VLOOKUP($R128,Repertorio!$A$2:$M$85,11),"")</f>
        <v/>
      </c>
      <c r="Z128" s="23"/>
      <c r="AA128" s="49"/>
      <c r="AB128" s="55"/>
      <c r="AC128" s="29" t="str">
        <f>IF($R128&lt;&gt;0,VLOOKUP($R128,Repertorio!$A$2:$M$85,8),"")</f>
        <v/>
      </c>
      <c r="AD128" s="29" t="str">
        <f>IF($R128&lt;&gt;0,VLOOKUP($R128,Repertorio!$A$2:$M$85,10),"")</f>
        <v/>
      </c>
      <c r="AE128" s="23"/>
      <c r="AF128" s="23"/>
      <c r="AG128" s="23"/>
      <c r="AH128" s="56"/>
      <c r="AI128" s="49"/>
      <c r="AJ128" s="29" t="str">
        <f>IF($R128&lt;&gt;0,VLOOKUP($R128,Repertorio!$A$2:$M$85,7),"")</f>
        <v/>
      </c>
      <c r="AK128" s="23"/>
      <c r="AL128" s="27"/>
      <c r="AM128" s="49"/>
      <c r="AN128" s="23"/>
      <c r="AO128" s="27"/>
      <c r="AP128" s="59"/>
    </row>
    <row r="129" spans="1:42" x14ac:dyDescent="0.25">
      <c r="A129" s="23"/>
      <c r="B129" s="24" t="str">
        <f t="shared" si="8"/>
        <v/>
      </c>
      <c r="C129" s="33" t="str">
        <f t="shared" si="8"/>
        <v/>
      </c>
      <c r="D129" s="33" t="str">
        <f t="shared" si="8"/>
        <v/>
      </c>
      <c r="E129" s="56"/>
      <c r="F129" s="23"/>
      <c r="G129" s="23"/>
      <c r="H129" s="49"/>
      <c r="I129" s="49"/>
      <c r="J129" s="23"/>
      <c r="K129" s="53" t="str">
        <f t="shared" si="5"/>
        <v/>
      </c>
      <c r="L129" s="23"/>
      <c r="M129" s="23"/>
      <c r="N129" s="23"/>
      <c r="O129" s="23"/>
      <c r="P129" s="23"/>
      <c r="Q129" s="23"/>
      <c r="R129" s="23"/>
      <c r="S129" s="29"/>
      <c r="T129" s="54"/>
      <c r="U129" s="23"/>
      <c r="V129" s="49"/>
      <c r="W129" s="49"/>
      <c r="X129" s="49"/>
      <c r="Y129" s="29" t="str">
        <f>IF($R129&lt;&gt;0,VLOOKUP($R129,Repertorio!$A$2:$M$85,11),"")</f>
        <v/>
      </c>
      <c r="Z129" s="23"/>
      <c r="AA129" s="49"/>
      <c r="AB129" s="55"/>
      <c r="AC129" s="29" t="str">
        <f>IF($R129&lt;&gt;0,VLOOKUP($R129,Repertorio!$A$2:$M$85,8),"")</f>
        <v/>
      </c>
      <c r="AD129" s="29" t="str">
        <f>IF($R129&lt;&gt;0,VLOOKUP($R129,Repertorio!$A$2:$M$85,10),"")</f>
        <v/>
      </c>
      <c r="AE129" s="23"/>
      <c r="AF129" s="23"/>
      <c r="AG129" s="23"/>
      <c r="AH129" s="56"/>
      <c r="AI129" s="49"/>
      <c r="AJ129" s="29" t="str">
        <f>IF($R129&lt;&gt;0,VLOOKUP($R129,Repertorio!$A$2:$M$85,7),"")</f>
        <v/>
      </c>
      <c r="AK129" s="23"/>
      <c r="AL129" s="27"/>
      <c r="AM129" s="49"/>
      <c r="AN129" s="23"/>
      <c r="AO129" s="27"/>
      <c r="AP129" s="59"/>
    </row>
    <row r="130" spans="1:42" x14ac:dyDescent="0.25">
      <c r="A130" s="23"/>
      <c r="B130" s="24" t="str">
        <f t="shared" si="8"/>
        <v/>
      </c>
      <c r="C130" s="33" t="str">
        <f t="shared" si="8"/>
        <v/>
      </c>
      <c r="D130" s="33" t="str">
        <f t="shared" si="8"/>
        <v/>
      </c>
      <c r="E130" s="56"/>
      <c r="F130" s="23"/>
      <c r="G130" s="23"/>
      <c r="H130" s="49"/>
      <c r="I130" s="49"/>
      <c r="J130" s="23"/>
      <c r="K130" s="53" t="str">
        <f t="shared" si="5"/>
        <v/>
      </c>
      <c r="L130" s="23"/>
      <c r="M130" s="23"/>
      <c r="N130" s="23"/>
      <c r="O130" s="23"/>
      <c r="P130" s="23"/>
      <c r="Q130" s="23"/>
      <c r="R130" s="23"/>
      <c r="S130" s="29"/>
      <c r="T130" s="54"/>
      <c r="U130" s="23"/>
      <c r="V130" s="49"/>
      <c r="W130" s="49"/>
      <c r="X130" s="49"/>
      <c r="Y130" s="29" t="str">
        <f>IF($R130&lt;&gt;0,VLOOKUP($R130,Repertorio!$A$2:$M$85,11),"")</f>
        <v/>
      </c>
      <c r="Z130" s="23"/>
      <c r="AA130" s="49"/>
      <c r="AB130" s="55"/>
      <c r="AC130" s="29" t="str">
        <f>IF($R130&lt;&gt;0,VLOOKUP($R130,Repertorio!$A$2:$M$85,8),"")</f>
        <v/>
      </c>
      <c r="AD130" s="29" t="str">
        <f>IF($R130&lt;&gt;0,VLOOKUP($R130,Repertorio!$A$2:$M$85,10),"")</f>
        <v/>
      </c>
      <c r="AE130" s="23"/>
      <c r="AF130" s="23"/>
      <c r="AG130" s="23"/>
      <c r="AH130" s="56"/>
      <c r="AI130" s="49"/>
      <c r="AJ130" s="29" t="str">
        <f>IF($R130&lt;&gt;0,VLOOKUP($R130,Repertorio!$A$2:$M$85,7),"")</f>
        <v/>
      </c>
      <c r="AK130" s="23"/>
      <c r="AL130" s="27"/>
      <c r="AM130" s="49"/>
      <c r="AN130" s="23"/>
      <c r="AO130" s="27"/>
      <c r="AP130" s="59"/>
    </row>
    <row r="131" spans="1:42" x14ac:dyDescent="0.25">
      <c r="A131" s="23"/>
      <c r="B131" s="24" t="str">
        <f t="shared" si="8"/>
        <v/>
      </c>
      <c r="C131" s="33" t="str">
        <f t="shared" si="8"/>
        <v/>
      </c>
      <c r="D131" s="33" t="str">
        <f t="shared" si="8"/>
        <v/>
      </c>
      <c r="E131" s="56"/>
      <c r="F131" s="23"/>
      <c r="G131" s="23"/>
      <c r="H131" s="49"/>
      <c r="I131" s="49"/>
      <c r="J131" s="23"/>
      <c r="K131" s="53" t="str">
        <f t="shared" si="5"/>
        <v/>
      </c>
      <c r="L131" s="23"/>
      <c r="M131" s="23"/>
      <c r="N131" s="23"/>
      <c r="O131" s="23"/>
      <c r="P131" s="23"/>
      <c r="Q131" s="23"/>
      <c r="R131" s="23"/>
      <c r="S131" s="29"/>
      <c r="T131" s="54"/>
      <c r="U131" s="23"/>
      <c r="V131" s="49"/>
      <c r="W131" s="49"/>
      <c r="X131" s="49"/>
      <c r="Y131" s="29" t="str">
        <f>IF($R131&lt;&gt;0,VLOOKUP($R131,Repertorio!$A$2:$M$85,11),"")</f>
        <v/>
      </c>
      <c r="Z131" s="23"/>
      <c r="AA131" s="49"/>
      <c r="AB131" s="55"/>
      <c r="AC131" s="29" t="str">
        <f>IF($R131&lt;&gt;0,VLOOKUP($R131,Repertorio!$A$2:$M$85,8),"")</f>
        <v/>
      </c>
      <c r="AD131" s="29" t="str">
        <f>IF($R131&lt;&gt;0,VLOOKUP($R131,Repertorio!$A$2:$M$85,10),"")</f>
        <v/>
      </c>
      <c r="AE131" s="23"/>
      <c r="AF131" s="23"/>
      <c r="AG131" s="23"/>
      <c r="AH131" s="56"/>
      <c r="AI131" s="49"/>
      <c r="AJ131" s="29" t="str">
        <f>IF($R131&lt;&gt;0,VLOOKUP($R131,Repertorio!$A$2:$M$85,7),"")</f>
        <v/>
      </c>
      <c r="AK131" s="23"/>
      <c r="AL131" s="27"/>
      <c r="AM131" s="49"/>
      <c r="AN131" s="23"/>
      <c r="AO131" s="27"/>
      <c r="AP131" s="59"/>
    </row>
    <row r="132" spans="1:42" x14ac:dyDescent="0.25">
      <c r="A132" s="23"/>
      <c r="B132" s="24" t="str">
        <f t="shared" si="8"/>
        <v/>
      </c>
      <c r="C132" s="33" t="str">
        <f t="shared" si="8"/>
        <v/>
      </c>
      <c r="D132" s="33" t="str">
        <f t="shared" si="8"/>
        <v/>
      </c>
      <c r="E132" s="56"/>
      <c r="F132" s="23"/>
      <c r="G132" s="23"/>
      <c r="H132" s="49"/>
      <c r="I132" s="49"/>
      <c r="J132" s="23"/>
      <c r="K132" s="53" t="str">
        <f t="shared" ref="K132:K195" si="9">+IF(J132&lt;&gt;"C9. Altro","","Valorizzare")</f>
        <v/>
      </c>
      <c r="L132" s="23"/>
      <c r="M132" s="23"/>
      <c r="N132" s="23"/>
      <c r="O132" s="23"/>
      <c r="P132" s="23"/>
      <c r="Q132" s="23"/>
      <c r="R132" s="23"/>
      <c r="S132" s="29"/>
      <c r="T132" s="54"/>
      <c r="U132" s="23"/>
      <c r="V132" s="49"/>
      <c r="W132" s="49"/>
      <c r="X132" s="49"/>
      <c r="Y132" s="29" t="str">
        <f>IF($R132&lt;&gt;0,VLOOKUP($R132,Repertorio!$A$2:$M$85,11),"")</f>
        <v/>
      </c>
      <c r="Z132" s="23"/>
      <c r="AA132" s="49"/>
      <c r="AB132" s="55"/>
      <c r="AC132" s="29" t="str">
        <f>IF($R132&lt;&gt;0,VLOOKUP($R132,Repertorio!$A$2:$M$85,8),"")</f>
        <v/>
      </c>
      <c r="AD132" s="29" t="str">
        <f>IF($R132&lt;&gt;0,VLOOKUP($R132,Repertorio!$A$2:$M$85,10),"")</f>
        <v/>
      </c>
      <c r="AE132" s="23"/>
      <c r="AF132" s="23"/>
      <c r="AG132" s="23"/>
      <c r="AH132" s="56"/>
      <c r="AI132" s="49"/>
      <c r="AJ132" s="29" t="str">
        <f>IF($R132&lt;&gt;0,VLOOKUP($R132,Repertorio!$A$2:$M$85,7),"")</f>
        <v/>
      </c>
      <c r="AK132" s="23"/>
      <c r="AL132" s="27"/>
      <c r="AM132" s="49"/>
      <c r="AN132" s="23"/>
      <c r="AO132" s="27"/>
      <c r="AP132" s="59"/>
    </row>
    <row r="133" spans="1:42" x14ac:dyDescent="0.25">
      <c r="A133" s="23"/>
      <c r="B133" s="24" t="str">
        <f t="shared" si="8"/>
        <v/>
      </c>
      <c r="C133" s="33" t="str">
        <f t="shared" si="8"/>
        <v/>
      </c>
      <c r="D133" s="33" t="str">
        <f t="shared" si="8"/>
        <v/>
      </c>
      <c r="E133" s="56"/>
      <c r="F133" s="23"/>
      <c r="G133" s="23"/>
      <c r="H133" s="49"/>
      <c r="I133" s="49"/>
      <c r="J133" s="23"/>
      <c r="K133" s="53" t="str">
        <f t="shared" si="9"/>
        <v/>
      </c>
      <c r="L133" s="23"/>
      <c r="M133" s="23"/>
      <c r="N133" s="23"/>
      <c r="O133" s="23"/>
      <c r="P133" s="23"/>
      <c r="Q133" s="23"/>
      <c r="R133" s="23"/>
      <c r="S133" s="29"/>
      <c r="T133" s="54"/>
      <c r="U133" s="23"/>
      <c r="V133" s="49"/>
      <c r="W133" s="49"/>
      <c r="X133" s="49"/>
      <c r="Y133" s="29" t="str">
        <f>IF($R133&lt;&gt;0,VLOOKUP($R133,Repertorio!$A$2:$M$85,11),"")</f>
        <v/>
      </c>
      <c r="Z133" s="23"/>
      <c r="AA133" s="49"/>
      <c r="AB133" s="55"/>
      <c r="AC133" s="29" t="str">
        <f>IF($R133&lt;&gt;0,VLOOKUP($R133,Repertorio!$A$2:$M$85,8),"")</f>
        <v/>
      </c>
      <c r="AD133" s="29" t="str">
        <f>IF($R133&lt;&gt;0,VLOOKUP($R133,Repertorio!$A$2:$M$85,10),"")</f>
        <v/>
      </c>
      <c r="AE133" s="23"/>
      <c r="AF133" s="23"/>
      <c r="AG133" s="23"/>
      <c r="AH133" s="56"/>
      <c r="AI133" s="49"/>
      <c r="AJ133" s="29" t="str">
        <f>IF($R133&lt;&gt;0,VLOOKUP($R133,Repertorio!$A$2:$M$85,7),"")</f>
        <v/>
      </c>
      <c r="AK133" s="23"/>
      <c r="AL133" s="27"/>
      <c r="AM133" s="49"/>
      <c r="AN133" s="23"/>
      <c r="AO133" s="27"/>
      <c r="AP133" s="59"/>
    </row>
    <row r="134" spans="1:42" x14ac:dyDescent="0.25">
      <c r="A134" s="23"/>
      <c r="B134" s="24" t="str">
        <f t="shared" ref="B134:D153" si="10">+IF($A134&lt;&gt;"",B$3,"")</f>
        <v/>
      </c>
      <c r="C134" s="33" t="str">
        <f t="shared" si="10"/>
        <v/>
      </c>
      <c r="D134" s="33" t="str">
        <f t="shared" si="10"/>
        <v/>
      </c>
      <c r="E134" s="56"/>
      <c r="F134" s="23"/>
      <c r="G134" s="23"/>
      <c r="H134" s="49"/>
      <c r="I134" s="49"/>
      <c r="J134" s="23"/>
      <c r="K134" s="53" t="str">
        <f t="shared" si="9"/>
        <v/>
      </c>
      <c r="L134" s="23"/>
      <c r="M134" s="23"/>
      <c r="N134" s="23"/>
      <c r="O134" s="23"/>
      <c r="P134" s="23"/>
      <c r="Q134" s="23"/>
      <c r="R134" s="23"/>
      <c r="S134" s="29"/>
      <c r="T134" s="54"/>
      <c r="U134" s="23"/>
      <c r="V134" s="49"/>
      <c r="W134" s="49"/>
      <c r="X134" s="49"/>
      <c r="Y134" s="29" t="str">
        <f>IF($R134&lt;&gt;0,VLOOKUP($R134,Repertorio!$A$2:$M$85,11),"")</f>
        <v/>
      </c>
      <c r="Z134" s="23"/>
      <c r="AA134" s="49"/>
      <c r="AB134" s="55"/>
      <c r="AC134" s="29" t="str">
        <f>IF($R134&lt;&gt;0,VLOOKUP($R134,Repertorio!$A$2:$M$85,8),"")</f>
        <v/>
      </c>
      <c r="AD134" s="29" t="str">
        <f>IF($R134&lt;&gt;0,VLOOKUP($R134,Repertorio!$A$2:$M$85,10),"")</f>
        <v/>
      </c>
      <c r="AE134" s="23"/>
      <c r="AF134" s="23"/>
      <c r="AG134" s="23"/>
      <c r="AH134" s="56"/>
      <c r="AI134" s="49"/>
      <c r="AJ134" s="29" t="str">
        <f>IF($R134&lt;&gt;0,VLOOKUP($R134,Repertorio!$A$2:$M$85,7),"")</f>
        <v/>
      </c>
      <c r="AK134" s="23"/>
      <c r="AL134" s="27"/>
      <c r="AM134" s="49"/>
      <c r="AN134" s="23"/>
      <c r="AO134" s="27"/>
      <c r="AP134" s="59"/>
    </row>
    <row r="135" spans="1:42" x14ac:dyDescent="0.25">
      <c r="A135" s="23"/>
      <c r="B135" s="24" t="str">
        <f t="shared" si="10"/>
        <v/>
      </c>
      <c r="C135" s="33" t="str">
        <f t="shared" si="10"/>
        <v/>
      </c>
      <c r="D135" s="33" t="str">
        <f t="shared" si="10"/>
        <v/>
      </c>
      <c r="E135" s="56"/>
      <c r="F135" s="23"/>
      <c r="G135" s="23"/>
      <c r="H135" s="49"/>
      <c r="I135" s="49"/>
      <c r="J135" s="23"/>
      <c r="K135" s="53" t="str">
        <f t="shared" si="9"/>
        <v/>
      </c>
      <c r="L135" s="23"/>
      <c r="M135" s="23"/>
      <c r="N135" s="23"/>
      <c r="O135" s="23"/>
      <c r="P135" s="23"/>
      <c r="Q135" s="23"/>
      <c r="R135" s="23"/>
      <c r="S135" s="29"/>
      <c r="T135" s="54"/>
      <c r="U135" s="23"/>
      <c r="V135" s="49"/>
      <c r="W135" s="49"/>
      <c r="X135" s="49"/>
      <c r="Y135" s="29" t="str">
        <f>IF($R135&lt;&gt;0,VLOOKUP($R135,Repertorio!$A$2:$M$85,11),"")</f>
        <v/>
      </c>
      <c r="Z135" s="23"/>
      <c r="AA135" s="49"/>
      <c r="AB135" s="55"/>
      <c r="AC135" s="29" t="str">
        <f>IF($R135&lt;&gt;0,VLOOKUP($R135,Repertorio!$A$2:$M$85,8),"")</f>
        <v/>
      </c>
      <c r="AD135" s="29" t="str">
        <f>IF($R135&lt;&gt;0,VLOOKUP($R135,Repertorio!$A$2:$M$85,10),"")</f>
        <v/>
      </c>
      <c r="AE135" s="23"/>
      <c r="AF135" s="23"/>
      <c r="AG135" s="23"/>
      <c r="AH135" s="56"/>
      <c r="AI135" s="49"/>
      <c r="AJ135" s="29" t="str">
        <f>IF($R135&lt;&gt;0,VLOOKUP($R135,Repertorio!$A$2:$M$85,7),"")</f>
        <v/>
      </c>
      <c r="AK135" s="23"/>
      <c r="AL135" s="27"/>
      <c r="AM135" s="49"/>
      <c r="AN135" s="23"/>
      <c r="AO135" s="27"/>
      <c r="AP135" s="59"/>
    </row>
    <row r="136" spans="1:42" x14ac:dyDescent="0.25">
      <c r="A136" s="23"/>
      <c r="B136" s="24" t="str">
        <f t="shared" si="10"/>
        <v/>
      </c>
      <c r="C136" s="33" t="str">
        <f t="shared" si="10"/>
        <v/>
      </c>
      <c r="D136" s="33" t="str">
        <f t="shared" si="10"/>
        <v/>
      </c>
      <c r="E136" s="56"/>
      <c r="F136" s="23"/>
      <c r="G136" s="23"/>
      <c r="H136" s="49"/>
      <c r="I136" s="49"/>
      <c r="J136" s="23"/>
      <c r="K136" s="53" t="str">
        <f t="shared" si="9"/>
        <v/>
      </c>
      <c r="L136" s="23"/>
      <c r="M136" s="23"/>
      <c r="N136" s="23"/>
      <c r="O136" s="23"/>
      <c r="P136" s="23"/>
      <c r="Q136" s="23"/>
      <c r="R136" s="23"/>
      <c r="S136" s="29"/>
      <c r="T136" s="54"/>
      <c r="U136" s="23"/>
      <c r="V136" s="49"/>
      <c r="W136" s="49"/>
      <c r="X136" s="49"/>
      <c r="Y136" s="29" t="str">
        <f>IF($R136&lt;&gt;0,VLOOKUP($R136,Repertorio!$A$2:$M$85,11),"")</f>
        <v/>
      </c>
      <c r="Z136" s="23"/>
      <c r="AA136" s="49"/>
      <c r="AB136" s="55"/>
      <c r="AC136" s="29" t="str">
        <f>IF($R136&lt;&gt;0,VLOOKUP($R136,Repertorio!$A$2:$M$85,8),"")</f>
        <v/>
      </c>
      <c r="AD136" s="29" t="str">
        <f>IF($R136&lt;&gt;0,VLOOKUP($R136,Repertorio!$A$2:$M$85,10),"")</f>
        <v/>
      </c>
      <c r="AE136" s="23"/>
      <c r="AF136" s="23"/>
      <c r="AG136" s="23"/>
      <c r="AH136" s="56"/>
      <c r="AI136" s="49"/>
      <c r="AJ136" s="29" t="str">
        <f>IF($R136&lt;&gt;0,VLOOKUP($R136,Repertorio!$A$2:$M$85,7),"")</f>
        <v/>
      </c>
      <c r="AK136" s="23"/>
      <c r="AL136" s="27"/>
      <c r="AM136" s="49"/>
      <c r="AN136" s="23"/>
      <c r="AO136" s="27"/>
      <c r="AP136" s="59"/>
    </row>
    <row r="137" spans="1:42" x14ac:dyDescent="0.25">
      <c r="A137" s="23"/>
      <c r="B137" s="24" t="str">
        <f t="shared" si="10"/>
        <v/>
      </c>
      <c r="C137" s="33" t="str">
        <f t="shared" si="10"/>
        <v/>
      </c>
      <c r="D137" s="33" t="str">
        <f t="shared" si="10"/>
        <v/>
      </c>
      <c r="E137" s="56"/>
      <c r="F137" s="23"/>
      <c r="G137" s="23"/>
      <c r="H137" s="49"/>
      <c r="I137" s="49"/>
      <c r="J137" s="23"/>
      <c r="K137" s="53" t="str">
        <f t="shared" si="9"/>
        <v/>
      </c>
      <c r="L137" s="23"/>
      <c r="M137" s="23"/>
      <c r="N137" s="23"/>
      <c r="O137" s="23"/>
      <c r="P137" s="23"/>
      <c r="Q137" s="23"/>
      <c r="R137" s="23"/>
      <c r="S137" s="29"/>
      <c r="T137" s="54"/>
      <c r="U137" s="23"/>
      <c r="V137" s="49"/>
      <c r="W137" s="49"/>
      <c r="X137" s="49"/>
      <c r="Y137" s="29" t="str">
        <f>IF($R137&lt;&gt;0,VLOOKUP($R137,Repertorio!$A$2:$M$85,11),"")</f>
        <v/>
      </c>
      <c r="Z137" s="23"/>
      <c r="AA137" s="49"/>
      <c r="AB137" s="55"/>
      <c r="AC137" s="29" t="str">
        <f>IF($R137&lt;&gt;0,VLOOKUP($R137,Repertorio!$A$2:$M$85,8),"")</f>
        <v/>
      </c>
      <c r="AD137" s="29" t="str">
        <f>IF($R137&lt;&gt;0,VLOOKUP($R137,Repertorio!$A$2:$M$85,10),"")</f>
        <v/>
      </c>
      <c r="AE137" s="23"/>
      <c r="AF137" s="23"/>
      <c r="AG137" s="23"/>
      <c r="AH137" s="56"/>
      <c r="AI137" s="49"/>
      <c r="AJ137" s="29" t="str">
        <f>IF($R137&lt;&gt;0,VLOOKUP($R137,Repertorio!$A$2:$M$85,7),"")</f>
        <v/>
      </c>
      <c r="AK137" s="23"/>
      <c r="AL137" s="27"/>
      <c r="AM137" s="49"/>
      <c r="AN137" s="23"/>
      <c r="AO137" s="27"/>
      <c r="AP137" s="59"/>
    </row>
    <row r="138" spans="1:42" x14ac:dyDescent="0.25">
      <c r="A138" s="23"/>
      <c r="B138" s="24" t="str">
        <f t="shared" si="10"/>
        <v/>
      </c>
      <c r="C138" s="33" t="str">
        <f t="shared" si="10"/>
        <v/>
      </c>
      <c r="D138" s="33" t="str">
        <f t="shared" si="10"/>
        <v/>
      </c>
      <c r="E138" s="56"/>
      <c r="F138" s="23"/>
      <c r="G138" s="23"/>
      <c r="H138" s="49"/>
      <c r="I138" s="49"/>
      <c r="J138" s="23"/>
      <c r="K138" s="53" t="str">
        <f t="shared" si="9"/>
        <v/>
      </c>
      <c r="L138" s="23"/>
      <c r="M138" s="23"/>
      <c r="N138" s="23"/>
      <c r="O138" s="23"/>
      <c r="P138" s="23"/>
      <c r="Q138" s="23"/>
      <c r="R138" s="23"/>
      <c r="S138" s="29"/>
      <c r="T138" s="54"/>
      <c r="U138" s="23"/>
      <c r="V138" s="49"/>
      <c r="W138" s="49"/>
      <c r="X138" s="49"/>
      <c r="Y138" s="29" t="str">
        <f>IF($R138&lt;&gt;0,VLOOKUP($R138,Repertorio!$A$2:$M$85,11),"")</f>
        <v/>
      </c>
      <c r="Z138" s="23"/>
      <c r="AA138" s="49"/>
      <c r="AB138" s="55"/>
      <c r="AC138" s="29" t="str">
        <f>IF($R138&lt;&gt;0,VLOOKUP($R138,Repertorio!$A$2:$M$85,8),"")</f>
        <v/>
      </c>
      <c r="AD138" s="29" t="str">
        <f>IF($R138&lt;&gt;0,VLOOKUP($R138,Repertorio!$A$2:$M$85,10),"")</f>
        <v/>
      </c>
      <c r="AE138" s="23"/>
      <c r="AF138" s="23"/>
      <c r="AG138" s="23"/>
      <c r="AH138" s="56"/>
      <c r="AI138" s="49"/>
      <c r="AJ138" s="29" t="str">
        <f>IF($R138&lt;&gt;0,VLOOKUP($R138,Repertorio!$A$2:$M$85,7),"")</f>
        <v/>
      </c>
      <c r="AK138" s="23"/>
      <c r="AL138" s="27"/>
      <c r="AM138" s="49"/>
      <c r="AN138" s="23"/>
      <c r="AO138" s="27"/>
      <c r="AP138" s="59"/>
    </row>
    <row r="139" spans="1:42" x14ac:dyDescent="0.25">
      <c r="A139" s="23"/>
      <c r="B139" s="24" t="str">
        <f t="shared" si="10"/>
        <v/>
      </c>
      <c r="C139" s="33" t="str">
        <f t="shared" si="10"/>
        <v/>
      </c>
      <c r="D139" s="33" t="str">
        <f t="shared" si="10"/>
        <v/>
      </c>
      <c r="E139" s="56"/>
      <c r="F139" s="23"/>
      <c r="G139" s="23"/>
      <c r="H139" s="49"/>
      <c r="I139" s="49"/>
      <c r="J139" s="23"/>
      <c r="K139" s="53" t="str">
        <f t="shared" si="9"/>
        <v/>
      </c>
      <c r="L139" s="23"/>
      <c r="M139" s="23"/>
      <c r="N139" s="23"/>
      <c r="O139" s="23"/>
      <c r="P139" s="23"/>
      <c r="Q139" s="23"/>
      <c r="R139" s="23"/>
      <c r="S139" s="29"/>
      <c r="T139" s="54"/>
      <c r="U139" s="23"/>
      <c r="V139" s="49"/>
      <c r="W139" s="49"/>
      <c r="X139" s="49"/>
      <c r="Y139" s="29" t="str">
        <f>IF($R139&lt;&gt;0,VLOOKUP($R139,Repertorio!$A$2:$M$85,11),"")</f>
        <v/>
      </c>
      <c r="Z139" s="23"/>
      <c r="AA139" s="49"/>
      <c r="AB139" s="55"/>
      <c r="AC139" s="29" t="str">
        <f>IF($R139&lt;&gt;0,VLOOKUP($R139,Repertorio!$A$2:$M$85,8),"")</f>
        <v/>
      </c>
      <c r="AD139" s="29" t="str">
        <f>IF($R139&lt;&gt;0,VLOOKUP($R139,Repertorio!$A$2:$M$85,10),"")</f>
        <v/>
      </c>
      <c r="AE139" s="23"/>
      <c r="AF139" s="23"/>
      <c r="AG139" s="23"/>
      <c r="AH139" s="56"/>
      <c r="AI139" s="49"/>
      <c r="AJ139" s="29" t="str">
        <f>IF($R139&lt;&gt;0,VLOOKUP($R139,Repertorio!$A$2:$M$85,7),"")</f>
        <v/>
      </c>
      <c r="AK139" s="23"/>
      <c r="AL139" s="27"/>
      <c r="AM139" s="49"/>
      <c r="AN139" s="23"/>
      <c r="AO139" s="27"/>
      <c r="AP139" s="59"/>
    </row>
    <row r="140" spans="1:42" x14ac:dyDescent="0.25">
      <c r="A140" s="23"/>
      <c r="B140" s="24" t="str">
        <f t="shared" si="10"/>
        <v/>
      </c>
      <c r="C140" s="33" t="str">
        <f t="shared" si="10"/>
        <v/>
      </c>
      <c r="D140" s="33" t="str">
        <f t="shared" si="10"/>
        <v/>
      </c>
      <c r="E140" s="56"/>
      <c r="F140" s="23"/>
      <c r="G140" s="23"/>
      <c r="H140" s="49"/>
      <c r="I140" s="49"/>
      <c r="J140" s="23"/>
      <c r="K140" s="53" t="str">
        <f t="shared" si="9"/>
        <v/>
      </c>
      <c r="L140" s="23"/>
      <c r="M140" s="23"/>
      <c r="N140" s="23"/>
      <c r="O140" s="23"/>
      <c r="P140" s="23"/>
      <c r="Q140" s="23"/>
      <c r="R140" s="23"/>
      <c r="S140" s="29"/>
      <c r="T140" s="54"/>
      <c r="U140" s="23"/>
      <c r="V140" s="49"/>
      <c r="W140" s="49"/>
      <c r="X140" s="49"/>
      <c r="Y140" s="29" t="str">
        <f>IF($R140&lt;&gt;0,VLOOKUP($R140,Repertorio!$A$2:$M$85,11),"")</f>
        <v/>
      </c>
      <c r="Z140" s="23"/>
      <c r="AA140" s="49"/>
      <c r="AB140" s="55"/>
      <c r="AC140" s="29" t="str">
        <f>IF($R140&lt;&gt;0,VLOOKUP($R140,Repertorio!$A$2:$M$85,8),"")</f>
        <v/>
      </c>
      <c r="AD140" s="29" t="str">
        <f>IF($R140&lt;&gt;0,VLOOKUP($R140,Repertorio!$A$2:$M$85,10),"")</f>
        <v/>
      </c>
      <c r="AE140" s="23"/>
      <c r="AF140" s="23"/>
      <c r="AG140" s="23"/>
      <c r="AH140" s="56"/>
      <c r="AI140" s="49"/>
      <c r="AJ140" s="29" t="str">
        <f>IF($R140&lt;&gt;0,VLOOKUP($R140,Repertorio!$A$2:$M$85,7),"")</f>
        <v/>
      </c>
      <c r="AK140" s="23"/>
      <c r="AL140" s="27"/>
      <c r="AM140" s="49"/>
      <c r="AN140" s="23"/>
      <c r="AO140" s="27"/>
      <c r="AP140" s="59"/>
    </row>
    <row r="141" spans="1:42" x14ac:dyDescent="0.25">
      <c r="A141" s="23"/>
      <c r="B141" s="24" t="str">
        <f t="shared" si="10"/>
        <v/>
      </c>
      <c r="C141" s="33" t="str">
        <f t="shared" si="10"/>
        <v/>
      </c>
      <c r="D141" s="33" t="str">
        <f t="shared" si="10"/>
        <v/>
      </c>
      <c r="E141" s="56"/>
      <c r="F141" s="23"/>
      <c r="G141" s="23"/>
      <c r="H141" s="49"/>
      <c r="I141" s="49"/>
      <c r="J141" s="23"/>
      <c r="K141" s="53" t="str">
        <f t="shared" si="9"/>
        <v/>
      </c>
      <c r="L141" s="23"/>
      <c r="M141" s="23"/>
      <c r="N141" s="23"/>
      <c r="O141" s="23"/>
      <c r="P141" s="23"/>
      <c r="Q141" s="23"/>
      <c r="R141" s="23"/>
      <c r="S141" s="29"/>
      <c r="T141" s="54"/>
      <c r="U141" s="23"/>
      <c r="V141" s="49"/>
      <c r="W141" s="49"/>
      <c r="X141" s="49"/>
      <c r="Y141" s="29" t="str">
        <f>IF($R141&lt;&gt;0,VLOOKUP($R141,Repertorio!$A$2:$M$85,11),"")</f>
        <v/>
      </c>
      <c r="Z141" s="23"/>
      <c r="AA141" s="49"/>
      <c r="AB141" s="55"/>
      <c r="AC141" s="29" t="str">
        <f>IF($R141&lt;&gt;0,VLOOKUP($R141,Repertorio!$A$2:$M$85,8),"")</f>
        <v/>
      </c>
      <c r="AD141" s="29" t="str">
        <f>IF($R141&lt;&gt;0,VLOOKUP($R141,Repertorio!$A$2:$M$85,10),"")</f>
        <v/>
      </c>
      <c r="AE141" s="23"/>
      <c r="AF141" s="23"/>
      <c r="AG141" s="23"/>
      <c r="AH141" s="56"/>
      <c r="AI141" s="49"/>
      <c r="AJ141" s="29" t="str">
        <f>IF($R141&lt;&gt;0,VLOOKUP($R141,Repertorio!$A$2:$M$85,7),"")</f>
        <v/>
      </c>
      <c r="AK141" s="23"/>
      <c r="AL141" s="27"/>
      <c r="AM141" s="49"/>
      <c r="AN141" s="23"/>
      <c r="AO141" s="27"/>
      <c r="AP141" s="59"/>
    </row>
    <row r="142" spans="1:42" x14ac:dyDescent="0.25">
      <c r="A142" s="23"/>
      <c r="B142" s="24" t="str">
        <f t="shared" si="10"/>
        <v/>
      </c>
      <c r="C142" s="33" t="str">
        <f t="shared" si="10"/>
        <v/>
      </c>
      <c r="D142" s="33" t="str">
        <f t="shared" si="10"/>
        <v/>
      </c>
      <c r="E142" s="56"/>
      <c r="F142" s="23"/>
      <c r="G142" s="23"/>
      <c r="H142" s="49"/>
      <c r="I142" s="49"/>
      <c r="J142" s="23"/>
      <c r="K142" s="53" t="str">
        <f t="shared" si="9"/>
        <v/>
      </c>
      <c r="L142" s="23"/>
      <c r="M142" s="23"/>
      <c r="N142" s="23"/>
      <c r="O142" s="23"/>
      <c r="P142" s="23"/>
      <c r="Q142" s="23"/>
      <c r="R142" s="23"/>
      <c r="S142" s="29"/>
      <c r="T142" s="54"/>
      <c r="U142" s="23"/>
      <c r="V142" s="49"/>
      <c r="W142" s="49"/>
      <c r="X142" s="49"/>
      <c r="Y142" s="29" t="str">
        <f>IF($R142&lt;&gt;0,VLOOKUP($R142,Repertorio!$A$2:$M$85,11),"")</f>
        <v/>
      </c>
      <c r="Z142" s="23"/>
      <c r="AA142" s="49"/>
      <c r="AB142" s="55"/>
      <c r="AC142" s="29" t="str">
        <f>IF($R142&lt;&gt;0,VLOOKUP($R142,Repertorio!$A$2:$M$85,8),"")</f>
        <v/>
      </c>
      <c r="AD142" s="29" t="str">
        <f>IF($R142&lt;&gt;0,VLOOKUP($R142,Repertorio!$A$2:$M$85,10),"")</f>
        <v/>
      </c>
      <c r="AE142" s="23"/>
      <c r="AF142" s="23"/>
      <c r="AG142" s="23"/>
      <c r="AH142" s="56"/>
      <c r="AI142" s="49"/>
      <c r="AJ142" s="29" t="str">
        <f>IF($R142&lt;&gt;0,VLOOKUP($R142,Repertorio!$A$2:$M$85,7),"")</f>
        <v/>
      </c>
      <c r="AK142" s="23"/>
      <c r="AL142" s="27"/>
      <c r="AM142" s="49"/>
      <c r="AN142" s="23"/>
      <c r="AO142" s="27"/>
      <c r="AP142" s="59"/>
    </row>
    <row r="143" spans="1:42" x14ac:dyDescent="0.25">
      <c r="A143" s="23"/>
      <c r="B143" s="24" t="str">
        <f t="shared" si="10"/>
        <v/>
      </c>
      <c r="C143" s="33" t="str">
        <f t="shared" si="10"/>
        <v/>
      </c>
      <c r="D143" s="33" t="str">
        <f t="shared" si="10"/>
        <v/>
      </c>
      <c r="E143" s="56"/>
      <c r="F143" s="23"/>
      <c r="G143" s="23"/>
      <c r="H143" s="49"/>
      <c r="I143" s="49"/>
      <c r="J143" s="23"/>
      <c r="K143" s="53" t="str">
        <f t="shared" si="9"/>
        <v/>
      </c>
      <c r="L143" s="23"/>
      <c r="M143" s="23"/>
      <c r="N143" s="23"/>
      <c r="O143" s="23"/>
      <c r="P143" s="23"/>
      <c r="Q143" s="23"/>
      <c r="R143" s="23"/>
      <c r="S143" s="29"/>
      <c r="T143" s="54"/>
      <c r="U143" s="23"/>
      <c r="V143" s="49"/>
      <c r="W143" s="49"/>
      <c r="X143" s="49"/>
      <c r="Y143" s="29" t="str">
        <f>IF($R143&lt;&gt;0,VLOOKUP($R143,Repertorio!$A$2:$M$85,11),"")</f>
        <v/>
      </c>
      <c r="Z143" s="23"/>
      <c r="AA143" s="49"/>
      <c r="AB143" s="55"/>
      <c r="AC143" s="29" t="str">
        <f>IF($R143&lt;&gt;0,VLOOKUP($R143,Repertorio!$A$2:$M$85,8),"")</f>
        <v/>
      </c>
      <c r="AD143" s="29" t="str">
        <f>IF($R143&lt;&gt;0,VLOOKUP($R143,Repertorio!$A$2:$M$85,10),"")</f>
        <v/>
      </c>
      <c r="AE143" s="23"/>
      <c r="AF143" s="23"/>
      <c r="AG143" s="23"/>
      <c r="AH143" s="56"/>
      <c r="AI143" s="49"/>
      <c r="AJ143" s="29" t="str">
        <f>IF($R143&lt;&gt;0,VLOOKUP($R143,Repertorio!$A$2:$M$85,7),"")</f>
        <v/>
      </c>
      <c r="AK143" s="23"/>
      <c r="AL143" s="27"/>
      <c r="AM143" s="49"/>
      <c r="AN143" s="23"/>
      <c r="AO143" s="27"/>
      <c r="AP143" s="59"/>
    </row>
    <row r="144" spans="1:42" x14ac:dyDescent="0.25">
      <c r="A144" s="23"/>
      <c r="B144" s="24" t="str">
        <f t="shared" si="10"/>
        <v/>
      </c>
      <c r="C144" s="33" t="str">
        <f t="shared" si="10"/>
        <v/>
      </c>
      <c r="D144" s="33" t="str">
        <f t="shared" si="10"/>
        <v/>
      </c>
      <c r="E144" s="56"/>
      <c r="F144" s="23"/>
      <c r="G144" s="23"/>
      <c r="H144" s="49"/>
      <c r="I144" s="49"/>
      <c r="J144" s="23"/>
      <c r="K144" s="53" t="str">
        <f t="shared" si="9"/>
        <v/>
      </c>
      <c r="L144" s="23"/>
      <c r="M144" s="23"/>
      <c r="N144" s="23"/>
      <c r="O144" s="23"/>
      <c r="P144" s="23"/>
      <c r="Q144" s="23"/>
      <c r="R144" s="23"/>
      <c r="S144" s="29"/>
      <c r="T144" s="54"/>
      <c r="U144" s="23"/>
      <c r="V144" s="49"/>
      <c r="W144" s="49"/>
      <c r="X144" s="49"/>
      <c r="Y144" s="29" t="str">
        <f>IF($R144&lt;&gt;0,VLOOKUP($R144,Repertorio!$A$2:$M$85,11),"")</f>
        <v/>
      </c>
      <c r="Z144" s="23"/>
      <c r="AA144" s="49"/>
      <c r="AB144" s="55"/>
      <c r="AC144" s="29" t="str">
        <f>IF($R144&lt;&gt;0,VLOOKUP($R144,Repertorio!$A$2:$M$85,8),"")</f>
        <v/>
      </c>
      <c r="AD144" s="29" t="str">
        <f>IF($R144&lt;&gt;0,VLOOKUP($R144,Repertorio!$A$2:$M$85,10),"")</f>
        <v/>
      </c>
      <c r="AE144" s="23"/>
      <c r="AF144" s="23"/>
      <c r="AG144" s="23"/>
      <c r="AH144" s="56"/>
      <c r="AI144" s="49"/>
      <c r="AJ144" s="29" t="str">
        <f>IF($R144&lt;&gt;0,VLOOKUP($R144,Repertorio!$A$2:$M$85,7),"")</f>
        <v/>
      </c>
      <c r="AK144" s="23"/>
      <c r="AL144" s="27"/>
      <c r="AM144" s="49"/>
      <c r="AN144" s="23"/>
      <c r="AO144" s="27"/>
      <c r="AP144" s="59"/>
    </row>
    <row r="145" spans="1:42" x14ac:dyDescent="0.25">
      <c r="A145" s="23"/>
      <c r="B145" s="24" t="str">
        <f t="shared" si="10"/>
        <v/>
      </c>
      <c r="C145" s="33" t="str">
        <f t="shared" si="10"/>
        <v/>
      </c>
      <c r="D145" s="33" t="str">
        <f t="shared" si="10"/>
        <v/>
      </c>
      <c r="E145" s="56"/>
      <c r="F145" s="23"/>
      <c r="G145" s="23"/>
      <c r="H145" s="49"/>
      <c r="I145" s="49"/>
      <c r="J145" s="23"/>
      <c r="K145" s="53" t="str">
        <f t="shared" si="9"/>
        <v/>
      </c>
      <c r="L145" s="23"/>
      <c r="M145" s="23"/>
      <c r="N145" s="23"/>
      <c r="O145" s="23"/>
      <c r="P145" s="23"/>
      <c r="Q145" s="23"/>
      <c r="R145" s="23"/>
      <c r="S145" s="29"/>
      <c r="T145" s="54"/>
      <c r="U145" s="23"/>
      <c r="V145" s="49"/>
      <c r="W145" s="49"/>
      <c r="X145" s="49"/>
      <c r="Y145" s="29" t="str">
        <f>IF($R145&lt;&gt;0,VLOOKUP($R145,Repertorio!$A$2:$M$85,11),"")</f>
        <v/>
      </c>
      <c r="Z145" s="23"/>
      <c r="AA145" s="49"/>
      <c r="AB145" s="55"/>
      <c r="AC145" s="29" t="str">
        <f>IF($R145&lt;&gt;0,VLOOKUP($R145,Repertorio!$A$2:$M$85,8),"")</f>
        <v/>
      </c>
      <c r="AD145" s="29" t="str">
        <f>IF($R145&lt;&gt;0,VLOOKUP($R145,Repertorio!$A$2:$M$85,10),"")</f>
        <v/>
      </c>
      <c r="AE145" s="23"/>
      <c r="AF145" s="23"/>
      <c r="AG145" s="23"/>
      <c r="AH145" s="56"/>
      <c r="AI145" s="49"/>
      <c r="AJ145" s="29" t="str">
        <f>IF($R145&lt;&gt;0,VLOOKUP($R145,Repertorio!$A$2:$M$85,7),"")</f>
        <v/>
      </c>
      <c r="AK145" s="23"/>
      <c r="AL145" s="27"/>
      <c r="AM145" s="49"/>
      <c r="AN145" s="23"/>
      <c r="AO145" s="27"/>
      <c r="AP145" s="59"/>
    </row>
    <row r="146" spans="1:42" x14ac:dyDescent="0.25">
      <c r="A146" s="23"/>
      <c r="B146" s="24" t="str">
        <f t="shared" si="10"/>
        <v/>
      </c>
      <c r="C146" s="33" t="str">
        <f t="shared" si="10"/>
        <v/>
      </c>
      <c r="D146" s="33" t="str">
        <f t="shared" si="10"/>
        <v/>
      </c>
      <c r="E146" s="56"/>
      <c r="F146" s="23"/>
      <c r="G146" s="23"/>
      <c r="H146" s="49"/>
      <c r="I146" s="49"/>
      <c r="J146" s="23"/>
      <c r="K146" s="53" t="str">
        <f t="shared" si="9"/>
        <v/>
      </c>
      <c r="L146" s="23"/>
      <c r="M146" s="23"/>
      <c r="N146" s="23"/>
      <c r="O146" s="23"/>
      <c r="P146" s="23"/>
      <c r="Q146" s="23"/>
      <c r="R146" s="23"/>
      <c r="S146" s="29"/>
      <c r="T146" s="54"/>
      <c r="U146" s="23"/>
      <c r="V146" s="49"/>
      <c r="W146" s="49"/>
      <c r="X146" s="49"/>
      <c r="Y146" s="29" t="str">
        <f>IF($R146&lt;&gt;0,VLOOKUP($R146,Repertorio!$A$2:$M$85,11),"")</f>
        <v/>
      </c>
      <c r="Z146" s="23"/>
      <c r="AA146" s="49"/>
      <c r="AB146" s="55"/>
      <c r="AC146" s="29" t="str">
        <f>IF($R146&lt;&gt;0,VLOOKUP($R146,Repertorio!$A$2:$M$85,8),"")</f>
        <v/>
      </c>
      <c r="AD146" s="29" t="str">
        <f>IF($R146&lt;&gt;0,VLOOKUP($R146,Repertorio!$A$2:$M$85,10),"")</f>
        <v/>
      </c>
      <c r="AE146" s="23"/>
      <c r="AF146" s="23"/>
      <c r="AG146" s="23"/>
      <c r="AH146" s="56"/>
      <c r="AI146" s="49"/>
      <c r="AJ146" s="29" t="str">
        <f>IF($R146&lt;&gt;0,VLOOKUP($R146,Repertorio!$A$2:$M$85,7),"")</f>
        <v/>
      </c>
      <c r="AK146" s="23"/>
      <c r="AL146" s="27"/>
      <c r="AM146" s="49"/>
      <c r="AN146" s="23"/>
      <c r="AO146" s="27"/>
      <c r="AP146" s="59"/>
    </row>
    <row r="147" spans="1:42" x14ac:dyDescent="0.25">
      <c r="A147" s="23"/>
      <c r="B147" s="24" t="str">
        <f t="shared" si="10"/>
        <v/>
      </c>
      <c r="C147" s="33" t="str">
        <f t="shared" si="10"/>
        <v/>
      </c>
      <c r="D147" s="33" t="str">
        <f t="shared" si="10"/>
        <v/>
      </c>
      <c r="E147" s="56"/>
      <c r="F147" s="23"/>
      <c r="G147" s="23"/>
      <c r="H147" s="49"/>
      <c r="I147" s="49"/>
      <c r="J147" s="23"/>
      <c r="K147" s="53" t="str">
        <f t="shared" si="9"/>
        <v/>
      </c>
      <c r="L147" s="23"/>
      <c r="M147" s="23"/>
      <c r="N147" s="23"/>
      <c r="O147" s="23"/>
      <c r="P147" s="23"/>
      <c r="Q147" s="23"/>
      <c r="R147" s="23"/>
      <c r="S147" s="29"/>
      <c r="T147" s="54"/>
      <c r="U147" s="23"/>
      <c r="V147" s="49"/>
      <c r="W147" s="49"/>
      <c r="X147" s="49"/>
      <c r="Y147" s="29" t="str">
        <f>IF($R147&lt;&gt;0,VLOOKUP($R147,Repertorio!$A$2:$M$85,11),"")</f>
        <v/>
      </c>
      <c r="Z147" s="23"/>
      <c r="AA147" s="49"/>
      <c r="AB147" s="55"/>
      <c r="AC147" s="29" t="str">
        <f>IF($R147&lt;&gt;0,VLOOKUP($R147,Repertorio!$A$2:$M$85,8),"")</f>
        <v/>
      </c>
      <c r="AD147" s="29" t="str">
        <f>IF($R147&lt;&gt;0,VLOOKUP($R147,Repertorio!$A$2:$M$85,10),"")</f>
        <v/>
      </c>
      <c r="AE147" s="23"/>
      <c r="AF147" s="23"/>
      <c r="AG147" s="23"/>
      <c r="AH147" s="56"/>
      <c r="AI147" s="49"/>
      <c r="AJ147" s="29" t="str">
        <f>IF($R147&lt;&gt;0,VLOOKUP($R147,Repertorio!$A$2:$M$85,7),"")</f>
        <v/>
      </c>
      <c r="AK147" s="23"/>
      <c r="AL147" s="27"/>
      <c r="AM147" s="49"/>
      <c r="AN147" s="23"/>
      <c r="AO147" s="27"/>
      <c r="AP147" s="59"/>
    </row>
    <row r="148" spans="1:42" x14ac:dyDescent="0.25">
      <c r="A148" s="23"/>
      <c r="B148" s="24" t="str">
        <f t="shared" si="10"/>
        <v/>
      </c>
      <c r="C148" s="33" t="str">
        <f t="shared" si="10"/>
        <v/>
      </c>
      <c r="D148" s="33" t="str">
        <f t="shared" si="10"/>
        <v/>
      </c>
      <c r="E148" s="56"/>
      <c r="F148" s="23"/>
      <c r="G148" s="23"/>
      <c r="H148" s="49"/>
      <c r="I148" s="49"/>
      <c r="J148" s="23"/>
      <c r="K148" s="53" t="str">
        <f t="shared" si="9"/>
        <v/>
      </c>
      <c r="L148" s="23"/>
      <c r="M148" s="23"/>
      <c r="N148" s="23"/>
      <c r="O148" s="23"/>
      <c r="P148" s="23"/>
      <c r="Q148" s="23"/>
      <c r="R148" s="23"/>
      <c r="S148" s="29"/>
      <c r="T148" s="54"/>
      <c r="U148" s="23"/>
      <c r="V148" s="49"/>
      <c r="W148" s="49"/>
      <c r="X148" s="49"/>
      <c r="Y148" s="29" t="str">
        <f>IF($R148&lt;&gt;0,VLOOKUP($R148,Repertorio!$A$2:$M$85,11),"")</f>
        <v/>
      </c>
      <c r="Z148" s="23"/>
      <c r="AA148" s="49"/>
      <c r="AB148" s="55"/>
      <c r="AC148" s="29" t="str">
        <f>IF($R148&lt;&gt;0,VLOOKUP($R148,Repertorio!$A$2:$M$85,8),"")</f>
        <v/>
      </c>
      <c r="AD148" s="29" t="str">
        <f>IF($R148&lt;&gt;0,VLOOKUP($R148,Repertorio!$A$2:$M$85,10),"")</f>
        <v/>
      </c>
      <c r="AE148" s="23"/>
      <c r="AF148" s="23"/>
      <c r="AG148" s="23"/>
      <c r="AH148" s="56"/>
      <c r="AI148" s="49"/>
      <c r="AJ148" s="29" t="str">
        <f>IF($R148&lt;&gt;0,VLOOKUP($R148,Repertorio!$A$2:$M$85,7),"")</f>
        <v/>
      </c>
      <c r="AK148" s="23"/>
      <c r="AL148" s="27"/>
      <c r="AM148" s="49"/>
      <c r="AN148" s="23"/>
      <c r="AO148" s="27"/>
      <c r="AP148" s="59"/>
    </row>
    <row r="149" spans="1:42" x14ac:dyDescent="0.25">
      <c r="A149" s="23"/>
      <c r="B149" s="24" t="str">
        <f t="shared" si="10"/>
        <v/>
      </c>
      <c r="C149" s="33" t="str">
        <f t="shared" si="10"/>
        <v/>
      </c>
      <c r="D149" s="33" t="str">
        <f t="shared" si="10"/>
        <v/>
      </c>
      <c r="E149" s="56"/>
      <c r="F149" s="23"/>
      <c r="G149" s="23"/>
      <c r="H149" s="49"/>
      <c r="I149" s="49"/>
      <c r="J149" s="23"/>
      <c r="K149" s="53" t="str">
        <f t="shared" si="9"/>
        <v/>
      </c>
      <c r="L149" s="23"/>
      <c r="M149" s="23"/>
      <c r="N149" s="23"/>
      <c r="O149" s="23"/>
      <c r="P149" s="23"/>
      <c r="Q149" s="23"/>
      <c r="R149" s="23"/>
      <c r="S149" s="29"/>
      <c r="T149" s="54"/>
      <c r="U149" s="23"/>
      <c r="V149" s="49"/>
      <c r="W149" s="49"/>
      <c r="X149" s="49"/>
      <c r="Y149" s="29" t="str">
        <f>IF($R149&lt;&gt;0,VLOOKUP($R149,Repertorio!$A$2:$M$85,11),"")</f>
        <v/>
      </c>
      <c r="Z149" s="23"/>
      <c r="AA149" s="49"/>
      <c r="AB149" s="55"/>
      <c r="AC149" s="29" t="str">
        <f>IF($R149&lt;&gt;0,VLOOKUP($R149,Repertorio!$A$2:$M$85,8),"")</f>
        <v/>
      </c>
      <c r="AD149" s="29" t="str">
        <f>IF($R149&lt;&gt;0,VLOOKUP($R149,Repertorio!$A$2:$M$85,10),"")</f>
        <v/>
      </c>
      <c r="AE149" s="23"/>
      <c r="AF149" s="23"/>
      <c r="AG149" s="23"/>
      <c r="AH149" s="56"/>
      <c r="AI149" s="49"/>
      <c r="AJ149" s="29" t="str">
        <f>IF($R149&lt;&gt;0,VLOOKUP($R149,Repertorio!$A$2:$M$85,7),"")</f>
        <v/>
      </c>
      <c r="AK149" s="23"/>
      <c r="AL149" s="27"/>
      <c r="AM149" s="49"/>
      <c r="AN149" s="23"/>
      <c r="AO149" s="27"/>
      <c r="AP149" s="59"/>
    </row>
    <row r="150" spans="1:42" x14ac:dyDescent="0.25">
      <c r="A150" s="23"/>
      <c r="B150" s="24" t="str">
        <f t="shared" si="10"/>
        <v/>
      </c>
      <c r="C150" s="33" t="str">
        <f t="shared" si="10"/>
        <v/>
      </c>
      <c r="D150" s="33" t="str">
        <f t="shared" si="10"/>
        <v/>
      </c>
      <c r="E150" s="56"/>
      <c r="F150" s="23"/>
      <c r="G150" s="23"/>
      <c r="H150" s="49"/>
      <c r="I150" s="49"/>
      <c r="J150" s="23"/>
      <c r="K150" s="53" t="str">
        <f t="shared" si="9"/>
        <v/>
      </c>
      <c r="L150" s="23"/>
      <c r="M150" s="23"/>
      <c r="N150" s="23"/>
      <c r="O150" s="23"/>
      <c r="P150" s="23"/>
      <c r="Q150" s="23"/>
      <c r="R150" s="23"/>
      <c r="S150" s="29"/>
      <c r="T150" s="54"/>
      <c r="U150" s="23"/>
      <c r="V150" s="49"/>
      <c r="W150" s="49"/>
      <c r="X150" s="49"/>
      <c r="Y150" s="29" t="str">
        <f>IF($R150&lt;&gt;0,VLOOKUP($R150,Repertorio!$A$2:$M$85,11),"")</f>
        <v/>
      </c>
      <c r="Z150" s="23"/>
      <c r="AA150" s="49"/>
      <c r="AB150" s="55"/>
      <c r="AC150" s="29" t="str">
        <f>IF($R150&lt;&gt;0,VLOOKUP($R150,Repertorio!$A$2:$M$85,8),"")</f>
        <v/>
      </c>
      <c r="AD150" s="29" t="str">
        <f>IF($R150&lt;&gt;0,VLOOKUP($R150,Repertorio!$A$2:$M$85,10),"")</f>
        <v/>
      </c>
      <c r="AE150" s="23"/>
      <c r="AF150" s="23"/>
      <c r="AG150" s="23"/>
      <c r="AH150" s="56"/>
      <c r="AI150" s="49"/>
      <c r="AJ150" s="29" t="str">
        <f>IF($R150&lt;&gt;0,VLOOKUP($R150,Repertorio!$A$2:$M$85,7),"")</f>
        <v/>
      </c>
      <c r="AK150" s="23"/>
      <c r="AL150" s="27"/>
      <c r="AM150" s="49"/>
      <c r="AN150" s="23"/>
      <c r="AO150" s="27"/>
      <c r="AP150" s="59"/>
    </row>
    <row r="151" spans="1:42" x14ac:dyDescent="0.25">
      <c r="A151" s="23"/>
      <c r="B151" s="24" t="str">
        <f t="shared" si="10"/>
        <v/>
      </c>
      <c r="C151" s="33" t="str">
        <f t="shared" si="10"/>
        <v/>
      </c>
      <c r="D151" s="33" t="str">
        <f t="shared" si="10"/>
        <v/>
      </c>
      <c r="E151" s="56"/>
      <c r="F151" s="23"/>
      <c r="G151" s="23"/>
      <c r="H151" s="49"/>
      <c r="I151" s="49"/>
      <c r="J151" s="23"/>
      <c r="K151" s="53" t="str">
        <f t="shared" si="9"/>
        <v/>
      </c>
      <c r="L151" s="23"/>
      <c r="M151" s="23"/>
      <c r="N151" s="23"/>
      <c r="O151" s="23"/>
      <c r="P151" s="23"/>
      <c r="Q151" s="23"/>
      <c r="R151" s="23"/>
      <c r="S151" s="29"/>
      <c r="T151" s="54"/>
      <c r="U151" s="23"/>
      <c r="V151" s="49"/>
      <c r="W151" s="49"/>
      <c r="X151" s="49"/>
      <c r="Y151" s="29" t="str">
        <f>IF($R151&lt;&gt;0,VLOOKUP($R151,Repertorio!$A$2:$M$85,11),"")</f>
        <v/>
      </c>
      <c r="Z151" s="23"/>
      <c r="AA151" s="49"/>
      <c r="AB151" s="55"/>
      <c r="AC151" s="29" t="str">
        <f>IF($R151&lt;&gt;0,VLOOKUP($R151,Repertorio!$A$2:$M$85,8),"")</f>
        <v/>
      </c>
      <c r="AD151" s="29" t="str">
        <f>IF($R151&lt;&gt;0,VLOOKUP($R151,Repertorio!$A$2:$M$85,10),"")</f>
        <v/>
      </c>
      <c r="AE151" s="23"/>
      <c r="AF151" s="23"/>
      <c r="AG151" s="23"/>
      <c r="AH151" s="56"/>
      <c r="AI151" s="49"/>
      <c r="AJ151" s="29" t="str">
        <f>IF($R151&lt;&gt;0,VLOOKUP($R151,Repertorio!$A$2:$M$85,7),"")</f>
        <v/>
      </c>
      <c r="AK151" s="23"/>
      <c r="AL151" s="27"/>
      <c r="AM151" s="49"/>
      <c r="AN151" s="23"/>
      <c r="AO151" s="27"/>
      <c r="AP151" s="59"/>
    </row>
    <row r="152" spans="1:42" x14ac:dyDescent="0.25">
      <c r="A152" s="23"/>
      <c r="B152" s="24" t="str">
        <f t="shared" si="10"/>
        <v/>
      </c>
      <c r="C152" s="33" t="str">
        <f t="shared" si="10"/>
        <v/>
      </c>
      <c r="D152" s="33" t="str">
        <f t="shared" si="10"/>
        <v/>
      </c>
      <c r="E152" s="56"/>
      <c r="F152" s="23"/>
      <c r="G152" s="23"/>
      <c r="H152" s="49"/>
      <c r="I152" s="49"/>
      <c r="J152" s="23"/>
      <c r="K152" s="53" t="str">
        <f t="shared" si="9"/>
        <v/>
      </c>
      <c r="L152" s="23"/>
      <c r="M152" s="23"/>
      <c r="N152" s="23"/>
      <c r="O152" s="23"/>
      <c r="P152" s="23"/>
      <c r="Q152" s="23"/>
      <c r="R152" s="23"/>
      <c r="S152" s="29"/>
      <c r="T152" s="54"/>
      <c r="U152" s="23"/>
      <c r="V152" s="49"/>
      <c r="W152" s="49"/>
      <c r="X152" s="49"/>
      <c r="Y152" s="29" t="str">
        <f>IF($R152&lt;&gt;0,VLOOKUP($R152,Repertorio!$A$2:$M$85,11),"")</f>
        <v/>
      </c>
      <c r="Z152" s="23"/>
      <c r="AA152" s="49"/>
      <c r="AB152" s="55"/>
      <c r="AC152" s="29" t="str">
        <f>IF($R152&lt;&gt;0,VLOOKUP($R152,Repertorio!$A$2:$M$85,8),"")</f>
        <v/>
      </c>
      <c r="AD152" s="29" t="str">
        <f>IF($R152&lt;&gt;0,VLOOKUP($R152,Repertorio!$A$2:$M$85,10),"")</f>
        <v/>
      </c>
      <c r="AE152" s="23"/>
      <c r="AF152" s="23"/>
      <c r="AG152" s="23"/>
      <c r="AH152" s="56"/>
      <c r="AI152" s="49"/>
      <c r="AJ152" s="29" t="str">
        <f>IF($R152&lt;&gt;0,VLOOKUP($R152,Repertorio!$A$2:$M$85,7),"")</f>
        <v/>
      </c>
      <c r="AK152" s="23"/>
      <c r="AL152" s="27"/>
      <c r="AM152" s="49"/>
      <c r="AN152" s="23"/>
      <c r="AO152" s="27"/>
      <c r="AP152" s="59"/>
    </row>
    <row r="153" spans="1:42" x14ac:dyDescent="0.25">
      <c r="A153" s="23"/>
      <c r="B153" s="24" t="str">
        <f t="shared" si="10"/>
        <v/>
      </c>
      <c r="C153" s="33" t="str">
        <f t="shared" si="10"/>
        <v/>
      </c>
      <c r="D153" s="33" t="str">
        <f t="shared" si="10"/>
        <v/>
      </c>
      <c r="E153" s="56"/>
      <c r="F153" s="23"/>
      <c r="G153" s="23"/>
      <c r="H153" s="49"/>
      <c r="I153" s="49"/>
      <c r="J153" s="23"/>
      <c r="K153" s="53" t="str">
        <f t="shared" si="9"/>
        <v/>
      </c>
      <c r="L153" s="23"/>
      <c r="M153" s="23"/>
      <c r="N153" s="23"/>
      <c r="O153" s="23"/>
      <c r="P153" s="23"/>
      <c r="Q153" s="23"/>
      <c r="R153" s="23"/>
      <c r="S153" s="29"/>
      <c r="T153" s="54"/>
      <c r="U153" s="23"/>
      <c r="V153" s="49"/>
      <c r="W153" s="49"/>
      <c r="X153" s="49"/>
      <c r="Y153" s="29" t="str">
        <f>IF($R153&lt;&gt;0,VLOOKUP($R153,Repertorio!$A$2:$M$85,11),"")</f>
        <v/>
      </c>
      <c r="Z153" s="23"/>
      <c r="AA153" s="49"/>
      <c r="AB153" s="55"/>
      <c r="AC153" s="29" t="str">
        <f>IF($R153&lt;&gt;0,VLOOKUP($R153,Repertorio!$A$2:$M$85,8),"")</f>
        <v/>
      </c>
      <c r="AD153" s="29" t="str">
        <f>IF($R153&lt;&gt;0,VLOOKUP($R153,Repertorio!$A$2:$M$85,10),"")</f>
        <v/>
      </c>
      <c r="AE153" s="23"/>
      <c r="AF153" s="23"/>
      <c r="AG153" s="23"/>
      <c r="AH153" s="56"/>
      <c r="AI153" s="49"/>
      <c r="AJ153" s="29" t="str">
        <f>IF($R153&lt;&gt;0,VLOOKUP($R153,Repertorio!$A$2:$M$85,7),"")</f>
        <v/>
      </c>
      <c r="AK153" s="23"/>
      <c r="AL153" s="27"/>
      <c r="AM153" s="49"/>
      <c r="AN153" s="23"/>
      <c r="AO153" s="27"/>
      <c r="AP153" s="59"/>
    </row>
    <row r="154" spans="1:42" x14ac:dyDescent="0.25">
      <c r="A154" s="23"/>
      <c r="B154" s="24" t="str">
        <f t="shared" ref="B154:D173" si="11">+IF($A154&lt;&gt;"",B$3,"")</f>
        <v/>
      </c>
      <c r="C154" s="33" t="str">
        <f t="shared" si="11"/>
        <v/>
      </c>
      <c r="D154" s="33" t="str">
        <f t="shared" si="11"/>
        <v/>
      </c>
      <c r="E154" s="56"/>
      <c r="F154" s="23"/>
      <c r="G154" s="23"/>
      <c r="H154" s="49"/>
      <c r="I154" s="49"/>
      <c r="J154" s="23"/>
      <c r="K154" s="53" t="str">
        <f t="shared" si="9"/>
        <v/>
      </c>
      <c r="L154" s="23"/>
      <c r="M154" s="23"/>
      <c r="N154" s="23"/>
      <c r="O154" s="23"/>
      <c r="P154" s="23"/>
      <c r="Q154" s="23"/>
      <c r="R154" s="23"/>
      <c r="S154" s="29"/>
      <c r="T154" s="54"/>
      <c r="U154" s="23"/>
      <c r="V154" s="49"/>
      <c r="W154" s="49"/>
      <c r="X154" s="49"/>
      <c r="Y154" s="29" t="str">
        <f>IF($R154&lt;&gt;0,VLOOKUP($R154,Repertorio!$A$2:$M$85,11),"")</f>
        <v/>
      </c>
      <c r="Z154" s="23"/>
      <c r="AA154" s="49"/>
      <c r="AB154" s="55"/>
      <c r="AC154" s="29" t="str">
        <f>IF($R154&lt;&gt;0,VLOOKUP($R154,Repertorio!$A$2:$M$85,8),"")</f>
        <v/>
      </c>
      <c r="AD154" s="29" t="str">
        <f>IF($R154&lt;&gt;0,VLOOKUP($R154,Repertorio!$A$2:$M$85,10),"")</f>
        <v/>
      </c>
      <c r="AE154" s="23"/>
      <c r="AF154" s="23"/>
      <c r="AG154" s="23"/>
      <c r="AH154" s="56"/>
      <c r="AI154" s="49"/>
      <c r="AJ154" s="29" t="str">
        <f>IF($R154&lt;&gt;0,VLOOKUP($R154,Repertorio!$A$2:$M$85,7),"")</f>
        <v/>
      </c>
      <c r="AK154" s="23"/>
      <c r="AL154" s="27"/>
      <c r="AM154" s="49"/>
      <c r="AN154" s="23"/>
      <c r="AO154" s="27"/>
      <c r="AP154" s="59"/>
    </row>
    <row r="155" spans="1:42" x14ac:dyDescent="0.25">
      <c r="A155" s="23"/>
      <c r="B155" s="24" t="str">
        <f t="shared" si="11"/>
        <v/>
      </c>
      <c r="C155" s="33" t="str">
        <f t="shared" si="11"/>
        <v/>
      </c>
      <c r="D155" s="33" t="str">
        <f t="shared" si="11"/>
        <v/>
      </c>
      <c r="E155" s="56"/>
      <c r="F155" s="23"/>
      <c r="G155" s="23"/>
      <c r="H155" s="49"/>
      <c r="I155" s="49"/>
      <c r="J155" s="23"/>
      <c r="K155" s="53" t="str">
        <f t="shared" si="9"/>
        <v/>
      </c>
      <c r="L155" s="23"/>
      <c r="M155" s="23"/>
      <c r="N155" s="23"/>
      <c r="O155" s="23"/>
      <c r="P155" s="23"/>
      <c r="Q155" s="23"/>
      <c r="R155" s="23"/>
      <c r="S155" s="29"/>
      <c r="T155" s="54"/>
      <c r="U155" s="23"/>
      <c r="V155" s="49"/>
      <c r="W155" s="49"/>
      <c r="X155" s="49"/>
      <c r="Y155" s="29" t="str">
        <f>IF($R155&lt;&gt;0,VLOOKUP($R155,Repertorio!$A$2:$M$85,11),"")</f>
        <v/>
      </c>
      <c r="Z155" s="23"/>
      <c r="AA155" s="49"/>
      <c r="AB155" s="55"/>
      <c r="AC155" s="29" t="str">
        <f>IF($R155&lt;&gt;0,VLOOKUP($R155,Repertorio!$A$2:$M$85,8),"")</f>
        <v/>
      </c>
      <c r="AD155" s="29" t="str">
        <f>IF($R155&lt;&gt;0,VLOOKUP($R155,Repertorio!$A$2:$M$85,10),"")</f>
        <v/>
      </c>
      <c r="AE155" s="23"/>
      <c r="AF155" s="23"/>
      <c r="AG155" s="23"/>
      <c r="AH155" s="56"/>
      <c r="AI155" s="49"/>
      <c r="AJ155" s="29" t="str">
        <f>IF($R155&lt;&gt;0,VLOOKUP($R155,Repertorio!$A$2:$M$85,7),"")</f>
        <v/>
      </c>
      <c r="AK155" s="23"/>
      <c r="AL155" s="27"/>
      <c r="AM155" s="49"/>
      <c r="AN155" s="23"/>
      <c r="AO155" s="27"/>
      <c r="AP155" s="59"/>
    </row>
    <row r="156" spans="1:42" x14ac:dyDescent="0.25">
      <c r="A156" s="23"/>
      <c r="B156" s="24" t="str">
        <f t="shared" si="11"/>
        <v/>
      </c>
      <c r="C156" s="33" t="str">
        <f t="shared" si="11"/>
        <v/>
      </c>
      <c r="D156" s="33" t="str">
        <f t="shared" si="11"/>
        <v/>
      </c>
      <c r="E156" s="56"/>
      <c r="F156" s="23"/>
      <c r="G156" s="23"/>
      <c r="H156" s="49"/>
      <c r="I156" s="49"/>
      <c r="J156" s="23"/>
      <c r="K156" s="53" t="str">
        <f t="shared" si="9"/>
        <v/>
      </c>
      <c r="L156" s="23"/>
      <c r="M156" s="23"/>
      <c r="N156" s="23"/>
      <c r="O156" s="23"/>
      <c r="P156" s="23"/>
      <c r="Q156" s="23"/>
      <c r="R156" s="23"/>
      <c r="S156" s="29"/>
      <c r="T156" s="54"/>
      <c r="U156" s="23"/>
      <c r="V156" s="49"/>
      <c r="W156" s="49"/>
      <c r="X156" s="49"/>
      <c r="Y156" s="29" t="str">
        <f>IF($R156&lt;&gt;0,VLOOKUP($R156,Repertorio!$A$2:$M$85,11),"")</f>
        <v/>
      </c>
      <c r="Z156" s="23"/>
      <c r="AA156" s="49"/>
      <c r="AB156" s="55"/>
      <c r="AC156" s="29" t="str">
        <f>IF($R156&lt;&gt;0,VLOOKUP($R156,Repertorio!$A$2:$M$85,8),"")</f>
        <v/>
      </c>
      <c r="AD156" s="29" t="str">
        <f>IF($R156&lt;&gt;0,VLOOKUP($R156,Repertorio!$A$2:$M$85,10),"")</f>
        <v/>
      </c>
      <c r="AE156" s="23"/>
      <c r="AF156" s="23"/>
      <c r="AG156" s="23"/>
      <c r="AH156" s="56"/>
      <c r="AI156" s="49"/>
      <c r="AJ156" s="29" t="str">
        <f>IF($R156&lt;&gt;0,VLOOKUP($R156,Repertorio!$A$2:$M$85,7),"")</f>
        <v/>
      </c>
      <c r="AK156" s="23"/>
      <c r="AL156" s="27"/>
      <c r="AM156" s="49"/>
      <c r="AN156" s="23"/>
      <c r="AO156" s="27"/>
      <c r="AP156" s="59"/>
    </row>
    <row r="157" spans="1:42" x14ac:dyDescent="0.25">
      <c r="A157" s="23"/>
      <c r="B157" s="24" t="str">
        <f t="shared" si="11"/>
        <v/>
      </c>
      <c r="C157" s="33" t="str">
        <f t="shared" si="11"/>
        <v/>
      </c>
      <c r="D157" s="33" t="str">
        <f t="shared" si="11"/>
        <v/>
      </c>
      <c r="E157" s="56"/>
      <c r="F157" s="23"/>
      <c r="G157" s="23"/>
      <c r="H157" s="49"/>
      <c r="I157" s="49"/>
      <c r="J157" s="23"/>
      <c r="K157" s="53" t="str">
        <f t="shared" si="9"/>
        <v/>
      </c>
      <c r="L157" s="23"/>
      <c r="M157" s="23"/>
      <c r="N157" s="23"/>
      <c r="O157" s="23"/>
      <c r="P157" s="23"/>
      <c r="Q157" s="23"/>
      <c r="R157" s="23"/>
      <c r="S157" s="29"/>
      <c r="T157" s="54"/>
      <c r="U157" s="23"/>
      <c r="V157" s="49"/>
      <c r="W157" s="49"/>
      <c r="X157" s="49"/>
      <c r="Y157" s="29" t="str">
        <f>IF($R157&lt;&gt;0,VLOOKUP($R157,Repertorio!$A$2:$M$85,11),"")</f>
        <v/>
      </c>
      <c r="Z157" s="23"/>
      <c r="AA157" s="49"/>
      <c r="AB157" s="55"/>
      <c r="AC157" s="29" t="str">
        <f>IF($R157&lt;&gt;0,VLOOKUP($R157,Repertorio!$A$2:$M$85,8),"")</f>
        <v/>
      </c>
      <c r="AD157" s="29" t="str">
        <f>IF($R157&lt;&gt;0,VLOOKUP($R157,Repertorio!$A$2:$M$85,10),"")</f>
        <v/>
      </c>
      <c r="AE157" s="23"/>
      <c r="AF157" s="23"/>
      <c r="AG157" s="23"/>
      <c r="AH157" s="56"/>
      <c r="AI157" s="49"/>
      <c r="AJ157" s="29" t="str">
        <f>IF($R157&lt;&gt;0,VLOOKUP($R157,Repertorio!$A$2:$M$85,7),"")</f>
        <v/>
      </c>
      <c r="AK157" s="23"/>
      <c r="AL157" s="27"/>
      <c r="AM157" s="49"/>
      <c r="AN157" s="23"/>
      <c r="AO157" s="27"/>
      <c r="AP157" s="59"/>
    </row>
    <row r="158" spans="1:42" x14ac:dyDescent="0.25">
      <c r="A158" s="23"/>
      <c r="B158" s="24" t="str">
        <f t="shared" si="11"/>
        <v/>
      </c>
      <c r="C158" s="33" t="str">
        <f t="shared" si="11"/>
        <v/>
      </c>
      <c r="D158" s="33" t="str">
        <f t="shared" si="11"/>
        <v/>
      </c>
      <c r="E158" s="56"/>
      <c r="F158" s="23"/>
      <c r="G158" s="23"/>
      <c r="H158" s="49"/>
      <c r="I158" s="49"/>
      <c r="J158" s="23"/>
      <c r="K158" s="53" t="str">
        <f t="shared" si="9"/>
        <v/>
      </c>
      <c r="L158" s="23"/>
      <c r="M158" s="23"/>
      <c r="N158" s="23"/>
      <c r="O158" s="23"/>
      <c r="P158" s="23"/>
      <c r="Q158" s="23"/>
      <c r="R158" s="23"/>
      <c r="S158" s="29"/>
      <c r="T158" s="54"/>
      <c r="U158" s="23"/>
      <c r="V158" s="49"/>
      <c r="W158" s="49"/>
      <c r="X158" s="49"/>
      <c r="Y158" s="29" t="str">
        <f>IF($R158&lt;&gt;0,VLOOKUP($R158,Repertorio!$A$2:$M$85,11),"")</f>
        <v/>
      </c>
      <c r="Z158" s="23"/>
      <c r="AA158" s="49"/>
      <c r="AB158" s="55"/>
      <c r="AC158" s="29" t="str">
        <f>IF($R158&lt;&gt;0,VLOOKUP($R158,Repertorio!$A$2:$M$85,8),"")</f>
        <v/>
      </c>
      <c r="AD158" s="29" t="str">
        <f>IF($R158&lt;&gt;0,VLOOKUP($R158,Repertorio!$A$2:$M$85,10),"")</f>
        <v/>
      </c>
      <c r="AE158" s="23"/>
      <c r="AF158" s="23"/>
      <c r="AG158" s="23"/>
      <c r="AH158" s="56"/>
      <c r="AI158" s="49"/>
      <c r="AJ158" s="29" t="str">
        <f>IF($R158&lt;&gt;0,VLOOKUP($R158,Repertorio!$A$2:$M$85,7),"")</f>
        <v/>
      </c>
      <c r="AK158" s="23"/>
      <c r="AL158" s="27"/>
      <c r="AM158" s="49"/>
      <c r="AN158" s="23"/>
      <c r="AO158" s="27"/>
      <c r="AP158" s="59"/>
    </row>
    <row r="159" spans="1:42" x14ac:dyDescent="0.25">
      <c r="A159" s="23"/>
      <c r="B159" s="24" t="str">
        <f t="shared" si="11"/>
        <v/>
      </c>
      <c r="C159" s="33" t="str">
        <f t="shared" si="11"/>
        <v/>
      </c>
      <c r="D159" s="33" t="str">
        <f t="shared" si="11"/>
        <v/>
      </c>
      <c r="E159" s="56"/>
      <c r="F159" s="23"/>
      <c r="G159" s="23"/>
      <c r="H159" s="49"/>
      <c r="I159" s="49"/>
      <c r="J159" s="23"/>
      <c r="K159" s="53" t="str">
        <f t="shared" si="9"/>
        <v/>
      </c>
      <c r="L159" s="23"/>
      <c r="M159" s="23"/>
      <c r="N159" s="23"/>
      <c r="O159" s="23"/>
      <c r="P159" s="23"/>
      <c r="Q159" s="23"/>
      <c r="R159" s="23"/>
      <c r="S159" s="29"/>
      <c r="T159" s="54"/>
      <c r="U159" s="23"/>
      <c r="V159" s="49"/>
      <c r="W159" s="49"/>
      <c r="X159" s="49"/>
      <c r="Y159" s="29" t="str">
        <f>IF($R159&lt;&gt;0,VLOOKUP($R159,Repertorio!$A$2:$M$85,11),"")</f>
        <v/>
      </c>
      <c r="Z159" s="23"/>
      <c r="AA159" s="49"/>
      <c r="AB159" s="55"/>
      <c r="AC159" s="29" t="str">
        <f>IF($R159&lt;&gt;0,VLOOKUP($R159,Repertorio!$A$2:$M$85,8),"")</f>
        <v/>
      </c>
      <c r="AD159" s="29" t="str">
        <f>IF($R159&lt;&gt;0,VLOOKUP($R159,Repertorio!$A$2:$M$85,10),"")</f>
        <v/>
      </c>
      <c r="AE159" s="23"/>
      <c r="AF159" s="23"/>
      <c r="AG159" s="23"/>
      <c r="AH159" s="56"/>
      <c r="AI159" s="49"/>
      <c r="AJ159" s="29" t="str">
        <f>IF($R159&lt;&gt;0,VLOOKUP($R159,Repertorio!$A$2:$M$85,7),"")</f>
        <v/>
      </c>
      <c r="AK159" s="23"/>
      <c r="AL159" s="27"/>
      <c r="AM159" s="49"/>
      <c r="AN159" s="23"/>
      <c r="AO159" s="27"/>
      <c r="AP159" s="59"/>
    </row>
    <row r="160" spans="1:42" x14ac:dyDescent="0.25">
      <c r="A160" s="23"/>
      <c r="B160" s="24" t="str">
        <f t="shared" si="11"/>
        <v/>
      </c>
      <c r="C160" s="33" t="str">
        <f t="shared" si="11"/>
        <v/>
      </c>
      <c r="D160" s="33" t="str">
        <f t="shared" si="11"/>
        <v/>
      </c>
      <c r="E160" s="56"/>
      <c r="F160" s="23"/>
      <c r="G160" s="23"/>
      <c r="H160" s="49"/>
      <c r="I160" s="49"/>
      <c r="J160" s="23"/>
      <c r="K160" s="53" t="str">
        <f t="shared" si="9"/>
        <v/>
      </c>
      <c r="L160" s="23"/>
      <c r="M160" s="23"/>
      <c r="N160" s="23"/>
      <c r="O160" s="23"/>
      <c r="P160" s="23"/>
      <c r="Q160" s="23"/>
      <c r="R160" s="23"/>
      <c r="S160" s="29"/>
      <c r="T160" s="54"/>
      <c r="U160" s="23"/>
      <c r="V160" s="49"/>
      <c r="W160" s="49"/>
      <c r="X160" s="49"/>
      <c r="Y160" s="29" t="str">
        <f>IF($R160&lt;&gt;0,VLOOKUP($R160,Repertorio!$A$2:$M$85,11),"")</f>
        <v/>
      </c>
      <c r="Z160" s="23"/>
      <c r="AA160" s="49"/>
      <c r="AB160" s="55"/>
      <c r="AC160" s="29" t="str">
        <f>IF($R160&lt;&gt;0,VLOOKUP($R160,Repertorio!$A$2:$M$85,8),"")</f>
        <v/>
      </c>
      <c r="AD160" s="29" t="str">
        <f>IF($R160&lt;&gt;0,VLOOKUP($R160,Repertorio!$A$2:$M$85,10),"")</f>
        <v/>
      </c>
      <c r="AE160" s="23"/>
      <c r="AF160" s="23"/>
      <c r="AG160" s="23"/>
      <c r="AH160" s="56"/>
      <c r="AI160" s="49"/>
      <c r="AJ160" s="29" t="str">
        <f>IF($R160&lt;&gt;0,VLOOKUP($R160,Repertorio!$A$2:$M$85,7),"")</f>
        <v/>
      </c>
      <c r="AK160" s="23"/>
      <c r="AL160" s="27"/>
      <c r="AM160" s="49"/>
      <c r="AN160" s="23"/>
      <c r="AO160" s="27"/>
      <c r="AP160" s="59"/>
    </row>
    <row r="161" spans="1:42" x14ac:dyDescent="0.25">
      <c r="A161" s="23"/>
      <c r="B161" s="24" t="str">
        <f t="shared" si="11"/>
        <v/>
      </c>
      <c r="C161" s="33" t="str">
        <f t="shared" si="11"/>
        <v/>
      </c>
      <c r="D161" s="33" t="str">
        <f t="shared" si="11"/>
        <v/>
      </c>
      <c r="E161" s="56"/>
      <c r="F161" s="23"/>
      <c r="G161" s="23"/>
      <c r="H161" s="49"/>
      <c r="I161" s="49"/>
      <c r="J161" s="23"/>
      <c r="K161" s="53" t="str">
        <f t="shared" si="9"/>
        <v/>
      </c>
      <c r="L161" s="23"/>
      <c r="M161" s="23"/>
      <c r="N161" s="23"/>
      <c r="O161" s="23"/>
      <c r="P161" s="23"/>
      <c r="Q161" s="23"/>
      <c r="R161" s="23"/>
      <c r="S161" s="29"/>
      <c r="T161" s="54"/>
      <c r="U161" s="23"/>
      <c r="V161" s="49"/>
      <c r="W161" s="49"/>
      <c r="X161" s="49"/>
      <c r="Y161" s="29" t="str">
        <f>IF($R161&lt;&gt;0,VLOOKUP($R161,Repertorio!$A$2:$M$85,11),"")</f>
        <v/>
      </c>
      <c r="Z161" s="23"/>
      <c r="AA161" s="49"/>
      <c r="AB161" s="55"/>
      <c r="AC161" s="29" t="str">
        <f>IF($R161&lt;&gt;0,VLOOKUP($R161,Repertorio!$A$2:$M$85,8),"")</f>
        <v/>
      </c>
      <c r="AD161" s="29" t="str">
        <f>IF($R161&lt;&gt;0,VLOOKUP($R161,Repertorio!$A$2:$M$85,10),"")</f>
        <v/>
      </c>
      <c r="AE161" s="23"/>
      <c r="AF161" s="23"/>
      <c r="AG161" s="23"/>
      <c r="AH161" s="56"/>
      <c r="AI161" s="49"/>
      <c r="AJ161" s="29" t="str">
        <f>IF($R161&lt;&gt;0,VLOOKUP($R161,Repertorio!$A$2:$M$85,7),"")</f>
        <v/>
      </c>
      <c r="AK161" s="23"/>
      <c r="AL161" s="27"/>
      <c r="AM161" s="49"/>
      <c r="AN161" s="23"/>
      <c r="AO161" s="27"/>
      <c r="AP161" s="59"/>
    </row>
    <row r="162" spans="1:42" x14ac:dyDescent="0.25">
      <c r="A162" s="23"/>
      <c r="B162" s="24" t="str">
        <f t="shared" si="11"/>
        <v/>
      </c>
      <c r="C162" s="33" t="str">
        <f t="shared" si="11"/>
        <v/>
      </c>
      <c r="D162" s="33" t="str">
        <f t="shared" si="11"/>
        <v/>
      </c>
      <c r="E162" s="56"/>
      <c r="F162" s="23"/>
      <c r="G162" s="23"/>
      <c r="H162" s="49"/>
      <c r="I162" s="49"/>
      <c r="J162" s="23"/>
      <c r="K162" s="53" t="str">
        <f t="shared" si="9"/>
        <v/>
      </c>
      <c r="L162" s="23"/>
      <c r="M162" s="23"/>
      <c r="N162" s="23"/>
      <c r="O162" s="23"/>
      <c r="P162" s="23"/>
      <c r="Q162" s="23"/>
      <c r="R162" s="23"/>
      <c r="S162" s="29"/>
      <c r="T162" s="54"/>
      <c r="U162" s="23"/>
      <c r="V162" s="49"/>
      <c r="W162" s="49"/>
      <c r="X162" s="49"/>
      <c r="Y162" s="29" t="str">
        <f>IF($R162&lt;&gt;0,VLOOKUP($R162,Repertorio!$A$2:$M$85,11),"")</f>
        <v/>
      </c>
      <c r="Z162" s="23"/>
      <c r="AA162" s="49"/>
      <c r="AB162" s="55"/>
      <c r="AC162" s="29" t="str">
        <f>IF($R162&lt;&gt;0,VLOOKUP($R162,Repertorio!$A$2:$M$85,8),"")</f>
        <v/>
      </c>
      <c r="AD162" s="29" t="str">
        <f>IF($R162&lt;&gt;0,VLOOKUP($R162,Repertorio!$A$2:$M$85,10),"")</f>
        <v/>
      </c>
      <c r="AE162" s="23"/>
      <c r="AF162" s="23"/>
      <c r="AG162" s="23"/>
      <c r="AH162" s="56"/>
      <c r="AI162" s="49"/>
      <c r="AJ162" s="29" t="str">
        <f>IF($R162&lt;&gt;0,VLOOKUP($R162,Repertorio!$A$2:$M$85,7),"")</f>
        <v/>
      </c>
      <c r="AK162" s="23"/>
      <c r="AL162" s="27"/>
      <c r="AM162" s="49"/>
      <c r="AN162" s="23"/>
      <c r="AO162" s="27"/>
      <c r="AP162" s="59"/>
    </row>
    <row r="163" spans="1:42" x14ac:dyDescent="0.25">
      <c r="A163" s="23"/>
      <c r="B163" s="24" t="str">
        <f t="shared" si="11"/>
        <v/>
      </c>
      <c r="C163" s="33" t="str">
        <f t="shared" si="11"/>
        <v/>
      </c>
      <c r="D163" s="33" t="str">
        <f t="shared" si="11"/>
        <v/>
      </c>
      <c r="E163" s="56"/>
      <c r="F163" s="23"/>
      <c r="G163" s="23"/>
      <c r="H163" s="49"/>
      <c r="I163" s="49"/>
      <c r="J163" s="23"/>
      <c r="K163" s="53" t="str">
        <f t="shared" si="9"/>
        <v/>
      </c>
      <c r="L163" s="23"/>
      <c r="M163" s="23"/>
      <c r="N163" s="23"/>
      <c r="O163" s="23"/>
      <c r="P163" s="23"/>
      <c r="Q163" s="23"/>
      <c r="R163" s="23"/>
      <c r="S163" s="29"/>
      <c r="T163" s="54"/>
      <c r="U163" s="23"/>
      <c r="V163" s="49"/>
      <c r="W163" s="49"/>
      <c r="X163" s="49"/>
      <c r="Y163" s="29" t="str">
        <f>IF($R163&lt;&gt;0,VLOOKUP($R163,Repertorio!$A$2:$M$85,11),"")</f>
        <v/>
      </c>
      <c r="Z163" s="23"/>
      <c r="AA163" s="49"/>
      <c r="AB163" s="55"/>
      <c r="AC163" s="29" t="str">
        <f>IF($R163&lt;&gt;0,VLOOKUP($R163,Repertorio!$A$2:$M$85,8),"")</f>
        <v/>
      </c>
      <c r="AD163" s="29" t="str">
        <f>IF($R163&lt;&gt;0,VLOOKUP($R163,Repertorio!$A$2:$M$85,10),"")</f>
        <v/>
      </c>
      <c r="AE163" s="23"/>
      <c r="AF163" s="23"/>
      <c r="AG163" s="23"/>
      <c r="AH163" s="56"/>
      <c r="AI163" s="49"/>
      <c r="AJ163" s="29" t="str">
        <f>IF($R163&lt;&gt;0,VLOOKUP($R163,Repertorio!$A$2:$M$85,7),"")</f>
        <v/>
      </c>
      <c r="AK163" s="23"/>
      <c r="AL163" s="27"/>
      <c r="AM163" s="49"/>
      <c r="AN163" s="23"/>
      <c r="AO163" s="27"/>
      <c r="AP163" s="59"/>
    </row>
    <row r="164" spans="1:42" x14ac:dyDescent="0.25">
      <c r="A164" s="23"/>
      <c r="B164" s="24" t="str">
        <f t="shared" si="11"/>
        <v/>
      </c>
      <c r="C164" s="33" t="str">
        <f t="shared" si="11"/>
        <v/>
      </c>
      <c r="D164" s="33" t="str">
        <f t="shared" si="11"/>
        <v/>
      </c>
      <c r="E164" s="56"/>
      <c r="F164" s="23"/>
      <c r="G164" s="23"/>
      <c r="H164" s="49"/>
      <c r="I164" s="49"/>
      <c r="J164" s="23"/>
      <c r="K164" s="53" t="str">
        <f t="shared" si="9"/>
        <v/>
      </c>
      <c r="L164" s="23"/>
      <c r="M164" s="23"/>
      <c r="N164" s="23"/>
      <c r="O164" s="23"/>
      <c r="P164" s="23"/>
      <c r="Q164" s="23"/>
      <c r="R164" s="23"/>
      <c r="S164" s="29"/>
      <c r="T164" s="54"/>
      <c r="U164" s="23"/>
      <c r="V164" s="49"/>
      <c r="W164" s="49"/>
      <c r="X164" s="49"/>
      <c r="Y164" s="29" t="str">
        <f>IF($R164&lt;&gt;0,VLOOKUP($R164,Repertorio!$A$2:$M$85,11),"")</f>
        <v/>
      </c>
      <c r="Z164" s="23"/>
      <c r="AA164" s="49"/>
      <c r="AB164" s="55"/>
      <c r="AC164" s="29" t="str">
        <f>IF($R164&lt;&gt;0,VLOOKUP($R164,Repertorio!$A$2:$M$85,8),"")</f>
        <v/>
      </c>
      <c r="AD164" s="29" t="str">
        <f>IF($R164&lt;&gt;0,VLOOKUP($R164,Repertorio!$A$2:$M$85,10),"")</f>
        <v/>
      </c>
      <c r="AE164" s="23"/>
      <c r="AF164" s="23"/>
      <c r="AG164" s="23"/>
      <c r="AH164" s="56"/>
      <c r="AI164" s="49"/>
      <c r="AJ164" s="29" t="str">
        <f>IF($R164&lt;&gt;0,VLOOKUP($R164,Repertorio!$A$2:$M$85,7),"")</f>
        <v/>
      </c>
      <c r="AK164" s="23"/>
      <c r="AL164" s="27"/>
      <c r="AM164" s="49"/>
      <c r="AN164" s="23"/>
      <c r="AO164" s="27"/>
      <c r="AP164" s="59"/>
    </row>
    <row r="165" spans="1:42" x14ac:dyDescent="0.25">
      <c r="A165" s="23"/>
      <c r="B165" s="24" t="str">
        <f t="shared" si="11"/>
        <v/>
      </c>
      <c r="C165" s="33" t="str">
        <f t="shared" si="11"/>
        <v/>
      </c>
      <c r="D165" s="33" t="str">
        <f t="shared" si="11"/>
        <v/>
      </c>
      <c r="E165" s="56"/>
      <c r="F165" s="23"/>
      <c r="G165" s="23"/>
      <c r="H165" s="49"/>
      <c r="I165" s="49"/>
      <c r="J165" s="23"/>
      <c r="K165" s="53" t="str">
        <f t="shared" si="9"/>
        <v/>
      </c>
      <c r="L165" s="23"/>
      <c r="M165" s="23"/>
      <c r="N165" s="23"/>
      <c r="O165" s="23"/>
      <c r="P165" s="23"/>
      <c r="Q165" s="23"/>
      <c r="R165" s="23"/>
      <c r="S165" s="29"/>
      <c r="T165" s="54"/>
      <c r="U165" s="23"/>
      <c r="V165" s="49"/>
      <c r="W165" s="49"/>
      <c r="X165" s="49"/>
      <c r="Y165" s="29" t="str">
        <f>IF($R165&lt;&gt;0,VLOOKUP($R165,Repertorio!$A$2:$M$85,11),"")</f>
        <v/>
      </c>
      <c r="Z165" s="23"/>
      <c r="AA165" s="49"/>
      <c r="AB165" s="55"/>
      <c r="AC165" s="29" t="str">
        <f>IF($R165&lt;&gt;0,VLOOKUP($R165,Repertorio!$A$2:$M$85,8),"")</f>
        <v/>
      </c>
      <c r="AD165" s="29" t="str">
        <f>IF($R165&lt;&gt;0,VLOOKUP($R165,Repertorio!$A$2:$M$85,10),"")</f>
        <v/>
      </c>
      <c r="AE165" s="23"/>
      <c r="AF165" s="23"/>
      <c r="AG165" s="23"/>
      <c r="AH165" s="56"/>
      <c r="AI165" s="49"/>
      <c r="AJ165" s="29" t="str">
        <f>IF($R165&lt;&gt;0,VLOOKUP($R165,Repertorio!$A$2:$M$85,7),"")</f>
        <v/>
      </c>
      <c r="AK165" s="23"/>
      <c r="AL165" s="27"/>
      <c r="AM165" s="49"/>
      <c r="AN165" s="23"/>
      <c r="AO165" s="27"/>
      <c r="AP165" s="59"/>
    </row>
    <row r="166" spans="1:42" x14ac:dyDescent="0.25">
      <c r="A166" s="23"/>
      <c r="B166" s="24" t="str">
        <f t="shared" si="11"/>
        <v/>
      </c>
      <c r="C166" s="33" t="str">
        <f t="shared" si="11"/>
        <v/>
      </c>
      <c r="D166" s="33" t="str">
        <f t="shared" si="11"/>
        <v/>
      </c>
      <c r="E166" s="56"/>
      <c r="F166" s="23"/>
      <c r="G166" s="23"/>
      <c r="H166" s="49"/>
      <c r="I166" s="49"/>
      <c r="J166" s="23"/>
      <c r="K166" s="53" t="str">
        <f t="shared" si="9"/>
        <v/>
      </c>
      <c r="L166" s="23"/>
      <c r="M166" s="23"/>
      <c r="N166" s="23"/>
      <c r="O166" s="23"/>
      <c r="P166" s="23"/>
      <c r="Q166" s="23"/>
      <c r="R166" s="23"/>
      <c r="S166" s="29"/>
      <c r="T166" s="54"/>
      <c r="U166" s="23"/>
      <c r="V166" s="49"/>
      <c r="W166" s="49"/>
      <c r="X166" s="49"/>
      <c r="Y166" s="29" t="str">
        <f>IF($R166&lt;&gt;0,VLOOKUP($R166,Repertorio!$A$2:$M$85,11),"")</f>
        <v/>
      </c>
      <c r="Z166" s="23"/>
      <c r="AA166" s="49"/>
      <c r="AB166" s="55"/>
      <c r="AC166" s="29" t="str">
        <f>IF($R166&lt;&gt;0,VLOOKUP($R166,Repertorio!$A$2:$M$85,8),"")</f>
        <v/>
      </c>
      <c r="AD166" s="29" t="str">
        <f>IF($R166&lt;&gt;0,VLOOKUP($R166,Repertorio!$A$2:$M$85,10),"")</f>
        <v/>
      </c>
      <c r="AE166" s="23"/>
      <c r="AF166" s="23"/>
      <c r="AG166" s="23"/>
      <c r="AH166" s="56"/>
      <c r="AI166" s="49"/>
      <c r="AJ166" s="29" t="str">
        <f>IF($R166&lt;&gt;0,VLOOKUP($R166,Repertorio!$A$2:$M$85,7),"")</f>
        <v/>
      </c>
      <c r="AK166" s="23"/>
      <c r="AL166" s="27"/>
      <c r="AM166" s="49"/>
      <c r="AN166" s="23"/>
      <c r="AO166" s="27"/>
      <c r="AP166" s="59"/>
    </row>
    <row r="167" spans="1:42" x14ac:dyDescent="0.25">
      <c r="A167" s="23"/>
      <c r="B167" s="24" t="str">
        <f t="shared" si="11"/>
        <v/>
      </c>
      <c r="C167" s="33" t="str">
        <f t="shared" si="11"/>
        <v/>
      </c>
      <c r="D167" s="33" t="str">
        <f t="shared" si="11"/>
        <v/>
      </c>
      <c r="E167" s="56"/>
      <c r="F167" s="23"/>
      <c r="G167" s="23"/>
      <c r="H167" s="49"/>
      <c r="I167" s="49"/>
      <c r="J167" s="23"/>
      <c r="K167" s="53" t="str">
        <f t="shared" si="9"/>
        <v/>
      </c>
      <c r="L167" s="23"/>
      <c r="M167" s="23"/>
      <c r="N167" s="23"/>
      <c r="O167" s="23"/>
      <c r="P167" s="23"/>
      <c r="Q167" s="23"/>
      <c r="R167" s="23"/>
      <c r="S167" s="29"/>
      <c r="T167" s="54"/>
      <c r="U167" s="23"/>
      <c r="V167" s="49"/>
      <c r="W167" s="49"/>
      <c r="X167" s="49"/>
      <c r="Y167" s="29" t="str">
        <f>IF($R167&lt;&gt;0,VLOOKUP($R167,Repertorio!$A$2:$M$85,11),"")</f>
        <v/>
      </c>
      <c r="Z167" s="23"/>
      <c r="AA167" s="49"/>
      <c r="AB167" s="55"/>
      <c r="AC167" s="29" t="str">
        <f>IF($R167&lt;&gt;0,VLOOKUP($R167,Repertorio!$A$2:$M$85,8),"")</f>
        <v/>
      </c>
      <c r="AD167" s="29" t="str">
        <f>IF($R167&lt;&gt;0,VLOOKUP($R167,Repertorio!$A$2:$M$85,10),"")</f>
        <v/>
      </c>
      <c r="AE167" s="23"/>
      <c r="AF167" s="23"/>
      <c r="AG167" s="23"/>
      <c r="AH167" s="56"/>
      <c r="AI167" s="49"/>
      <c r="AJ167" s="29" t="str">
        <f>IF($R167&lt;&gt;0,VLOOKUP($R167,Repertorio!$A$2:$M$85,7),"")</f>
        <v/>
      </c>
      <c r="AK167" s="23"/>
      <c r="AL167" s="27"/>
      <c r="AM167" s="49"/>
      <c r="AN167" s="23"/>
      <c r="AO167" s="27"/>
      <c r="AP167" s="59"/>
    </row>
    <row r="168" spans="1:42" x14ac:dyDescent="0.25">
      <c r="A168" s="23"/>
      <c r="B168" s="24" t="str">
        <f t="shared" si="11"/>
        <v/>
      </c>
      <c r="C168" s="33" t="str">
        <f t="shared" si="11"/>
        <v/>
      </c>
      <c r="D168" s="33" t="str">
        <f t="shared" si="11"/>
        <v/>
      </c>
      <c r="E168" s="56"/>
      <c r="F168" s="23"/>
      <c r="G168" s="23"/>
      <c r="H168" s="49"/>
      <c r="I168" s="49"/>
      <c r="J168" s="23"/>
      <c r="K168" s="53" t="str">
        <f t="shared" si="9"/>
        <v/>
      </c>
      <c r="L168" s="23"/>
      <c r="M168" s="23"/>
      <c r="N168" s="23"/>
      <c r="O168" s="23"/>
      <c r="P168" s="23"/>
      <c r="Q168" s="23"/>
      <c r="R168" s="23"/>
      <c r="S168" s="29"/>
      <c r="T168" s="54"/>
      <c r="U168" s="23"/>
      <c r="V168" s="49"/>
      <c r="W168" s="49"/>
      <c r="X168" s="49"/>
      <c r="Y168" s="29" t="str">
        <f>IF($R168&lt;&gt;0,VLOOKUP($R168,Repertorio!$A$2:$M$85,11),"")</f>
        <v/>
      </c>
      <c r="Z168" s="23"/>
      <c r="AA168" s="49"/>
      <c r="AB168" s="55"/>
      <c r="AC168" s="29" t="str">
        <f>IF($R168&lt;&gt;0,VLOOKUP($R168,Repertorio!$A$2:$M$85,8),"")</f>
        <v/>
      </c>
      <c r="AD168" s="29" t="str">
        <f>IF($R168&lt;&gt;0,VLOOKUP($R168,Repertorio!$A$2:$M$85,10),"")</f>
        <v/>
      </c>
      <c r="AE168" s="23"/>
      <c r="AF168" s="23"/>
      <c r="AG168" s="23"/>
      <c r="AH168" s="56"/>
      <c r="AI168" s="49"/>
      <c r="AJ168" s="29" t="str">
        <f>IF($R168&lt;&gt;0,VLOOKUP($R168,Repertorio!$A$2:$M$85,7),"")</f>
        <v/>
      </c>
      <c r="AK168" s="23"/>
      <c r="AL168" s="27"/>
      <c r="AM168" s="49"/>
      <c r="AN168" s="23"/>
      <c r="AO168" s="27"/>
      <c r="AP168" s="59"/>
    </row>
    <row r="169" spans="1:42" x14ac:dyDescent="0.25">
      <c r="A169" s="23"/>
      <c r="B169" s="24" t="str">
        <f t="shared" si="11"/>
        <v/>
      </c>
      <c r="C169" s="33" t="str">
        <f t="shared" si="11"/>
        <v/>
      </c>
      <c r="D169" s="33" t="str">
        <f t="shared" si="11"/>
        <v/>
      </c>
      <c r="E169" s="56"/>
      <c r="F169" s="23"/>
      <c r="G169" s="23"/>
      <c r="H169" s="49"/>
      <c r="I169" s="49"/>
      <c r="J169" s="23"/>
      <c r="K169" s="53" t="str">
        <f t="shared" si="9"/>
        <v/>
      </c>
      <c r="L169" s="23"/>
      <c r="M169" s="23"/>
      <c r="N169" s="23"/>
      <c r="O169" s="23"/>
      <c r="P169" s="23"/>
      <c r="Q169" s="23"/>
      <c r="R169" s="23"/>
      <c r="S169" s="29"/>
      <c r="T169" s="54"/>
      <c r="U169" s="23"/>
      <c r="V169" s="49"/>
      <c r="W169" s="49"/>
      <c r="X169" s="49"/>
      <c r="Y169" s="29" t="str">
        <f>IF($R169&lt;&gt;0,VLOOKUP($R169,Repertorio!$A$2:$M$85,11),"")</f>
        <v/>
      </c>
      <c r="Z169" s="23"/>
      <c r="AA169" s="49"/>
      <c r="AB169" s="55"/>
      <c r="AC169" s="29" t="str">
        <f>IF($R169&lt;&gt;0,VLOOKUP($R169,Repertorio!$A$2:$M$85,8),"")</f>
        <v/>
      </c>
      <c r="AD169" s="29" t="str">
        <f>IF($R169&lt;&gt;0,VLOOKUP($R169,Repertorio!$A$2:$M$85,10),"")</f>
        <v/>
      </c>
      <c r="AE169" s="23"/>
      <c r="AF169" s="23"/>
      <c r="AG169" s="23"/>
      <c r="AH169" s="56"/>
      <c r="AI169" s="49"/>
      <c r="AJ169" s="29" t="str">
        <f>IF($R169&lt;&gt;0,VLOOKUP($R169,Repertorio!$A$2:$M$85,7),"")</f>
        <v/>
      </c>
      <c r="AK169" s="23"/>
      <c r="AL169" s="27"/>
      <c r="AM169" s="49"/>
      <c r="AN169" s="23"/>
      <c r="AO169" s="27"/>
      <c r="AP169" s="59"/>
    </row>
    <row r="170" spans="1:42" x14ac:dyDescent="0.25">
      <c r="A170" s="23"/>
      <c r="B170" s="24" t="str">
        <f t="shared" si="11"/>
        <v/>
      </c>
      <c r="C170" s="33" t="str">
        <f t="shared" si="11"/>
        <v/>
      </c>
      <c r="D170" s="33" t="str">
        <f t="shared" si="11"/>
        <v/>
      </c>
      <c r="E170" s="56"/>
      <c r="F170" s="23"/>
      <c r="G170" s="23"/>
      <c r="H170" s="49"/>
      <c r="I170" s="49"/>
      <c r="J170" s="23"/>
      <c r="K170" s="53" t="str">
        <f t="shared" si="9"/>
        <v/>
      </c>
      <c r="L170" s="23"/>
      <c r="M170" s="23"/>
      <c r="N170" s="23"/>
      <c r="O170" s="23"/>
      <c r="P170" s="23"/>
      <c r="Q170" s="23"/>
      <c r="R170" s="23"/>
      <c r="S170" s="29"/>
      <c r="T170" s="54"/>
      <c r="U170" s="23"/>
      <c r="V170" s="49"/>
      <c r="W170" s="49"/>
      <c r="X170" s="49"/>
      <c r="Y170" s="29" t="str">
        <f>IF($R170&lt;&gt;0,VLOOKUP($R170,Repertorio!$A$2:$M$85,11),"")</f>
        <v/>
      </c>
      <c r="Z170" s="23"/>
      <c r="AA170" s="49"/>
      <c r="AB170" s="55"/>
      <c r="AC170" s="29" t="str">
        <f>IF($R170&lt;&gt;0,VLOOKUP($R170,Repertorio!$A$2:$M$85,8),"")</f>
        <v/>
      </c>
      <c r="AD170" s="29" t="str">
        <f>IF($R170&lt;&gt;0,VLOOKUP($R170,Repertorio!$A$2:$M$85,10),"")</f>
        <v/>
      </c>
      <c r="AE170" s="23"/>
      <c r="AF170" s="23"/>
      <c r="AG170" s="23"/>
      <c r="AH170" s="56"/>
      <c r="AI170" s="49"/>
      <c r="AJ170" s="29" t="str">
        <f>IF($R170&lt;&gt;0,VLOOKUP($R170,Repertorio!$A$2:$M$85,7),"")</f>
        <v/>
      </c>
      <c r="AK170" s="23"/>
      <c r="AL170" s="27"/>
      <c r="AM170" s="49"/>
      <c r="AN170" s="23"/>
      <c r="AO170" s="27"/>
      <c r="AP170" s="59"/>
    </row>
    <row r="171" spans="1:42" x14ac:dyDescent="0.25">
      <c r="A171" s="23"/>
      <c r="B171" s="24" t="str">
        <f t="shared" si="11"/>
        <v/>
      </c>
      <c r="C171" s="33" t="str">
        <f t="shared" si="11"/>
        <v/>
      </c>
      <c r="D171" s="33" t="str">
        <f t="shared" si="11"/>
        <v/>
      </c>
      <c r="E171" s="56"/>
      <c r="F171" s="23"/>
      <c r="G171" s="23"/>
      <c r="H171" s="49"/>
      <c r="I171" s="49"/>
      <c r="J171" s="23"/>
      <c r="K171" s="53" t="str">
        <f t="shared" si="9"/>
        <v/>
      </c>
      <c r="L171" s="23"/>
      <c r="M171" s="23"/>
      <c r="N171" s="23"/>
      <c r="O171" s="23"/>
      <c r="P171" s="23"/>
      <c r="Q171" s="23"/>
      <c r="R171" s="23"/>
      <c r="S171" s="29"/>
      <c r="T171" s="54"/>
      <c r="U171" s="23"/>
      <c r="V171" s="49"/>
      <c r="W171" s="49"/>
      <c r="X171" s="49"/>
      <c r="Y171" s="29" t="str">
        <f>IF($R171&lt;&gt;0,VLOOKUP($R171,Repertorio!$A$2:$M$85,11),"")</f>
        <v/>
      </c>
      <c r="Z171" s="23"/>
      <c r="AA171" s="49"/>
      <c r="AB171" s="55"/>
      <c r="AC171" s="29" t="str">
        <f>IF($R171&lt;&gt;0,VLOOKUP($R171,Repertorio!$A$2:$M$85,8),"")</f>
        <v/>
      </c>
      <c r="AD171" s="29" t="str">
        <f>IF($R171&lt;&gt;0,VLOOKUP($R171,Repertorio!$A$2:$M$85,10),"")</f>
        <v/>
      </c>
      <c r="AE171" s="23"/>
      <c r="AF171" s="23"/>
      <c r="AG171" s="23"/>
      <c r="AH171" s="56"/>
      <c r="AI171" s="49"/>
      <c r="AJ171" s="29" t="str">
        <f>IF($R171&lt;&gt;0,VLOOKUP($R171,Repertorio!$A$2:$M$85,7),"")</f>
        <v/>
      </c>
      <c r="AK171" s="23"/>
      <c r="AL171" s="27"/>
      <c r="AM171" s="49"/>
      <c r="AN171" s="23"/>
      <c r="AO171" s="27"/>
      <c r="AP171" s="59"/>
    </row>
    <row r="172" spans="1:42" x14ac:dyDescent="0.25">
      <c r="A172" s="23"/>
      <c r="B172" s="24" t="str">
        <f t="shared" si="11"/>
        <v/>
      </c>
      <c r="C172" s="33" t="str">
        <f t="shared" si="11"/>
        <v/>
      </c>
      <c r="D172" s="33" t="str">
        <f t="shared" si="11"/>
        <v/>
      </c>
      <c r="E172" s="56"/>
      <c r="F172" s="23"/>
      <c r="G172" s="23"/>
      <c r="H172" s="49"/>
      <c r="I172" s="49"/>
      <c r="J172" s="23"/>
      <c r="K172" s="53" t="str">
        <f t="shared" si="9"/>
        <v/>
      </c>
      <c r="L172" s="23"/>
      <c r="M172" s="23"/>
      <c r="N172" s="23"/>
      <c r="O172" s="23"/>
      <c r="P172" s="23"/>
      <c r="Q172" s="23"/>
      <c r="R172" s="23"/>
      <c r="S172" s="29"/>
      <c r="T172" s="54"/>
      <c r="U172" s="23"/>
      <c r="V172" s="49"/>
      <c r="W172" s="49"/>
      <c r="X172" s="49"/>
      <c r="Y172" s="29" t="str">
        <f>IF($R172&lt;&gt;0,VLOOKUP($R172,Repertorio!$A$2:$M$85,11),"")</f>
        <v/>
      </c>
      <c r="Z172" s="23"/>
      <c r="AA172" s="49"/>
      <c r="AB172" s="55"/>
      <c r="AC172" s="29" t="str">
        <f>IF($R172&lt;&gt;0,VLOOKUP($R172,Repertorio!$A$2:$M$85,8),"")</f>
        <v/>
      </c>
      <c r="AD172" s="29" t="str">
        <f>IF($R172&lt;&gt;0,VLOOKUP($R172,Repertorio!$A$2:$M$85,10),"")</f>
        <v/>
      </c>
      <c r="AE172" s="23"/>
      <c r="AF172" s="23"/>
      <c r="AG172" s="23"/>
      <c r="AH172" s="56"/>
      <c r="AI172" s="49"/>
      <c r="AJ172" s="29" t="str">
        <f>IF($R172&lt;&gt;0,VLOOKUP($R172,Repertorio!$A$2:$M$85,7),"")</f>
        <v/>
      </c>
      <c r="AK172" s="23"/>
      <c r="AL172" s="27"/>
      <c r="AM172" s="49"/>
      <c r="AN172" s="23"/>
      <c r="AO172" s="27"/>
      <c r="AP172" s="59"/>
    </row>
    <row r="173" spans="1:42" x14ac:dyDescent="0.25">
      <c r="A173" s="23"/>
      <c r="B173" s="24" t="str">
        <f t="shared" si="11"/>
        <v/>
      </c>
      <c r="C173" s="33" t="str">
        <f t="shared" si="11"/>
        <v/>
      </c>
      <c r="D173" s="33" t="str">
        <f t="shared" si="11"/>
        <v/>
      </c>
      <c r="E173" s="56"/>
      <c r="F173" s="23"/>
      <c r="G173" s="23"/>
      <c r="H173" s="49"/>
      <c r="I173" s="49"/>
      <c r="J173" s="23"/>
      <c r="K173" s="53" t="str">
        <f t="shared" si="9"/>
        <v/>
      </c>
      <c r="L173" s="23"/>
      <c r="M173" s="23"/>
      <c r="N173" s="23"/>
      <c r="O173" s="23"/>
      <c r="P173" s="23"/>
      <c r="Q173" s="23"/>
      <c r="R173" s="23"/>
      <c r="S173" s="29"/>
      <c r="T173" s="54"/>
      <c r="U173" s="23"/>
      <c r="V173" s="49"/>
      <c r="W173" s="49"/>
      <c r="X173" s="49"/>
      <c r="Y173" s="29" t="str">
        <f>IF($R173&lt;&gt;0,VLOOKUP($R173,Repertorio!$A$2:$M$85,11),"")</f>
        <v/>
      </c>
      <c r="Z173" s="23"/>
      <c r="AA173" s="49"/>
      <c r="AB173" s="55"/>
      <c r="AC173" s="29" t="str">
        <f>IF($R173&lt;&gt;0,VLOOKUP($R173,Repertorio!$A$2:$M$85,8),"")</f>
        <v/>
      </c>
      <c r="AD173" s="29" t="str">
        <f>IF($R173&lt;&gt;0,VLOOKUP($R173,Repertorio!$A$2:$M$85,10),"")</f>
        <v/>
      </c>
      <c r="AE173" s="23"/>
      <c r="AF173" s="23"/>
      <c r="AG173" s="23"/>
      <c r="AH173" s="56"/>
      <c r="AI173" s="49"/>
      <c r="AJ173" s="29" t="str">
        <f>IF($R173&lt;&gt;0,VLOOKUP($R173,Repertorio!$A$2:$M$85,7),"")</f>
        <v/>
      </c>
      <c r="AK173" s="23"/>
      <c r="AL173" s="27"/>
      <c r="AM173" s="49"/>
      <c r="AN173" s="23"/>
      <c r="AO173" s="27"/>
      <c r="AP173" s="59"/>
    </row>
    <row r="174" spans="1:42" x14ac:dyDescent="0.25">
      <c r="A174" s="23"/>
      <c r="B174" s="24" t="str">
        <f t="shared" ref="B174:D193" si="12">+IF($A174&lt;&gt;"",B$3,"")</f>
        <v/>
      </c>
      <c r="C174" s="33" t="str">
        <f t="shared" si="12"/>
        <v/>
      </c>
      <c r="D174" s="33" t="str">
        <f t="shared" si="12"/>
        <v/>
      </c>
      <c r="E174" s="56"/>
      <c r="F174" s="23"/>
      <c r="G174" s="23"/>
      <c r="H174" s="49"/>
      <c r="I174" s="49"/>
      <c r="J174" s="23"/>
      <c r="K174" s="53" t="str">
        <f t="shared" si="9"/>
        <v/>
      </c>
      <c r="L174" s="23"/>
      <c r="M174" s="23"/>
      <c r="N174" s="23"/>
      <c r="O174" s="23"/>
      <c r="P174" s="23"/>
      <c r="Q174" s="23"/>
      <c r="R174" s="23"/>
      <c r="S174" s="29"/>
      <c r="T174" s="54"/>
      <c r="U174" s="23"/>
      <c r="V174" s="49"/>
      <c r="W174" s="49"/>
      <c r="X174" s="49"/>
      <c r="Y174" s="29" t="str">
        <f>IF($R174&lt;&gt;0,VLOOKUP($R174,Repertorio!$A$2:$M$85,11),"")</f>
        <v/>
      </c>
      <c r="Z174" s="23"/>
      <c r="AA174" s="49"/>
      <c r="AB174" s="55"/>
      <c r="AC174" s="29" t="str">
        <f>IF($R174&lt;&gt;0,VLOOKUP($R174,Repertorio!$A$2:$M$85,8),"")</f>
        <v/>
      </c>
      <c r="AD174" s="29" t="str">
        <f>IF($R174&lt;&gt;0,VLOOKUP($R174,Repertorio!$A$2:$M$85,10),"")</f>
        <v/>
      </c>
      <c r="AE174" s="23"/>
      <c r="AF174" s="23"/>
      <c r="AG174" s="23"/>
      <c r="AH174" s="56"/>
      <c r="AI174" s="49"/>
      <c r="AJ174" s="29" t="str">
        <f>IF($R174&lt;&gt;0,VLOOKUP($R174,Repertorio!$A$2:$M$85,7),"")</f>
        <v/>
      </c>
      <c r="AK174" s="23"/>
      <c r="AL174" s="27"/>
      <c r="AM174" s="49"/>
      <c r="AN174" s="23"/>
      <c r="AO174" s="27"/>
      <c r="AP174" s="59"/>
    </row>
    <row r="175" spans="1:42" x14ac:dyDescent="0.25">
      <c r="A175" s="23"/>
      <c r="B175" s="24" t="str">
        <f t="shared" si="12"/>
        <v/>
      </c>
      <c r="C175" s="33" t="str">
        <f t="shared" si="12"/>
        <v/>
      </c>
      <c r="D175" s="33" t="str">
        <f t="shared" si="12"/>
        <v/>
      </c>
      <c r="E175" s="56"/>
      <c r="F175" s="23"/>
      <c r="G175" s="23"/>
      <c r="H175" s="49"/>
      <c r="I175" s="49"/>
      <c r="J175" s="23"/>
      <c r="K175" s="53" t="str">
        <f t="shared" si="9"/>
        <v/>
      </c>
      <c r="L175" s="23"/>
      <c r="M175" s="23"/>
      <c r="N175" s="23"/>
      <c r="O175" s="23"/>
      <c r="P175" s="23"/>
      <c r="Q175" s="23"/>
      <c r="R175" s="23"/>
      <c r="S175" s="29"/>
      <c r="T175" s="54"/>
      <c r="U175" s="23"/>
      <c r="V175" s="49"/>
      <c r="W175" s="49"/>
      <c r="X175" s="49"/>
      <c r="Y175" s="29" t="str">
        <f>IF($R175&lt;&gt;0,VLOOKUP($R175,Repertorio!$A$2:$M$85,11),"")</f>
        <v/>
      </c>
      <c r="Z175" s="23"/>
      <c r="AA175" s="49"/>
      <c r="AB175" s="55"/>
      <c r="AC175" s="29" t="str">
        <f>IF($R175&lt;&gt;0,VLOOKUP($R175,Repertorio!$A$2:$M$85,8),"")</f>
        <v/>
      </c>
      <c r="AD175" s="29" t="str">
        <f>IF($R175&lt;&gt;0,VLOOKUP($R175,Repertorio!$A$2:$M$85,10),"")</f>
        <v/>
      </c>
      <c r="AE175" s="23"/>
      <c r="AF175" s="23"/>
      <c r="AG175" s="23"/>
      <c r="AH175" s="56"/>
      <c r="AI175" s="49"/>
      <c r="AJ175" s="29" t="str">
        <f>IF($R175&lt;&gt;0,VLOOKUP($R175,Repertorio!$A$2:$M$85,7),"")</f>
        <v/>
      </c>
      <c r="AK175" s="23"/>
      <c r="AL175" s="27"/>
      <c r="AM175" s="49"/>
      <c r="AN175" s="23"/>
      <c r="AO175" s="27"/>
      <c r="AP175" s="59"/>
    </row>
    <row r="176" spans="1:42" x14ac:dyDescent="0.25">
      <c r="A176" s="23"/>
      <c r="B176" s="24" t="str">
        <f t="shared" si="12"/>
        <v/>
      </c>
      <c r="C176" s="33" t="str">
        <f t="shared" si="12"/>
        <v/>
      </c>
      <c r="D176" s="33" t="str">
        <f t="shared" si="12"/>
        <v/>
      </c>
      <c r="E176" s="56"/>
      <c r="F176" s="23"/>
      <c r="G176" s="23"/>
      <c r="H176" s="49"/>
      <c r="I176" s="49"/>
      <c r="J176" s="23"/>
      <c r="K176" s="53" t="str">
        <f t="shared" si="9"/>
        <v/>
      </c>
      <c r="L176" s="23"/>
      <c r="M176" s="23"/>
      <c r="N176" s="23"/>
      <c r="O176" s="23"/>
      <c r="P176" s="23"/>
      <c r="Q176" s="23"/>
      <c r="R176" s="23"/>
      <c r="S176" s="29"/>
      <c r="T176" s="54"/>
      <c r="U176" s="23"/>
      <c r="V176" s="49"/>
      <c r="W176" s="49"/>
      <c r="X176" s="49"/>
      <c r="Y176" s="29" t="str">
        <f>IF($R176&lt;&gt;0,VLOOKUP($R176,Repertorio!$A$2:$M$85,11),"")</f>
        <v/>
      </c>
      <c r="Z176" s="23"/>
      <c r="AA176" s="49"/>
      <c r="AB176" s="55"/>
      <c r="AC176" s="29" t="str">
        <f>IF($R176&lt;&gt;0,VLOOKUP($R176,Repertorio!$A$2:$M$85,8),"")</f>
        <v/>
      </c>
      <c r="AD176" s="29" t="str">
        <f>IF($R176&lt;&gt;0,VLOOKUP($R176,Repertorio!$A$2:$M$85,10),"")</f>
        <v/>
      </c>
      <c r="AE176" s="23"/>
      <c r="AF176" s="23"/>
      <c r="AG176" s="23"/>
      <c r="AH176" s="56"/>
      <c r="AI176" s="49"/>
      <c r="AJ176" s="29" t="str">
        <f>IF($R176&lt;&gt;0,VLOOKUP($R176,Repertorio!$A$2:$M$85,7),"")</f>
        <v/>
      </c>
      <c r="AK176" s="23"/>
      <c r="AL176" s="27"/>
      <c r="AM176" s="49"/>
      <c r="AN176" s="23"/>
      <c r="AO176" s="27"/>
      <c r="AP176" s="59"/>
    </row>
    <row r="177" spans="1:42" x14ac:dyDescent="0.25">
      <c r="A177" s="23"/>
      <c r="B177" s="24" t="str">
        <f t="shared" si="12"/>
        <v/>
      </c>
      <c r="C177" s="33" t="str">
        <f t="shared" si="12"/>
        <v/>
      </c>
      <c r="D177" s="33" t="str">
        <f t="shared" si="12"/>
        <v/>
      </c>
      <c r="E177" s="56"/>
      <c r="F177" s="23"/>
      <c r="G177" s="23"/>
      <c r="H177" s="49"/>
      <c r="I177" s="49"/>
      <c r="J177" s="23"/>
      <c r="K177" s="53" t="str">
        <f t="shared" si="9"/>
        <v/>
      </c>
      <c r="L177" s="23"/>
      <c r="M177" s="23"/>
      <c r="N177" s="23"/>
      <c r="O177" s="23"/>
      <c r="P177" s="23"/>
      <c r="Q177" s="23"/>
      <c r="R177" s="23"/>
      <c r="S177" s="29"/>
      <c r="T177" s="54"/>
      <c r="U177" s="23"/>
      <c r="V177" s="49"/>
      <c r="W177" s="49"/>
      <c r="X177" s="49"/>
      <c r="Y177" s="29" t="str">
        <f>IF($R177&lt;&gt;0,VLOOKUP($R177,Repertorio!$A$2:$M$85,11),"")</f>
        <v/>
      </c>
      <c r="Z177" s="23"/>
      <c r="AA177" s="49"/>
      <c r="AB177" s="55"/>
      <c r="AC177" s="29" t="str">
        <f>IF($R177&lt;&gt;0,VLOOKUP($R177,Repertorio!$A$2:$M$85,8),"")</f>
        <v/>
      </c>
      <c r="AD177" s="29" t="str">
        <f>IF($R177&lt;&gt;0,VLOOKUP($R177,Repertorio!$A$2:$M$85,10),"")</f>
        <v/>
      </c>
      <c r="AE177" s="23"/>
      <c r="AF177" s="23"/>
      <c r="AG177" s="23"/>
      <c r="AH177" s="56"/>
      <c r="AI177" s="49"/>
      <c r="AJ177" s="29" t="str">
        <f>IF($R177&lt;&gt;0,VLOOKUP($R177,Repertorio!$A$2:$M$85,7),"")</f>
        <v/>
      </c>
      <c r="AK177" s="23"/>
      <c r="AL177" s="27"/>
      <c r="AM177" s="49"/>
      <c r="AN177" s="23"/>
      <c r="AO177" s="27"/>
      <c r="AP177" s="59"/>
    </row>
    <row r="178" spans="1:42" x14ac:dyDescent="0.25">
      <c r="A178" s="23"/>
      <c r="B178" s="24" t="str">
        <f t="shared" si="12"/>
        <v/>
      </c>
      <c r="C178" s="33" t="str">
        <f t="shared" si="12"/>
        <v/>
      </c>
      <c r="D178" s="33" t="str">
        <f t="shared" si="12"/>
        <v/>
      </c>
      <c r="E178" s="56"/>
      <c r="F178" s="23"/>
      <c r="G178" s="23"/>
      <c r="H178" s="49"/>
      <c r="I178" s="49"/>
      <c r="J178" s="23"/>
      <c r="K178" s="53" t="str">
        <f t="shared" si="9"/>
        <v/>
      </c>
      <c r="L178" s="23"/>
      <c r="M178" s="23"/>
      <c r="N178" s="23"/>
      <c r="O178" s="23"/>
      <c r="P178" s="23"/>
      <c r="Q178" s="23"/>
      <c r="R178" s="23"/>
      <c r="S178" s="29"/>
      <c r="T178" s="54"/>
      <c r="U178" s="23"/>
      <c r="V178" s="49"/>
      <c r="W178" s="49"/>
      <c r="X178" s="49"/>
      <c r="Y178" s="29" t="str">
        <f>IF($R178&lt;&gt;0,VLOOKUP($R178,Repertorio!$A$2:$M$85,11),"")</f>
        <v/>
      </c>
      <c r="Z178" s="23"/>
      <c r="AA178" s="49"/>
      <c r="AB178" s="55"/>
      <c r="AC178" s="29" t="str">
        <f>IF($R178&lt;&gt;0,VLOOKUP($R178,Repertorio!$A$2:$M$85,8),"")</f>
        <v/>
      </c>
      <c r="AD178" s="29" t="str">
        <f>IF($R178&lt;&gt;0,VLOOKUP($R178,Repertorio!$A$2:$M$85,10),"")</f>
        <v/>
      </c>
      <c r="AE178" s="23"/>
      <c r="AF178" s="23"/>
      <c r="AG178" s="23"/>
      <c r="AH178" s="56"/>
      <c r="AI178" s="49"/>
      <c r="AJ178" s="29" t="str">
        <f>IF($R178&lt;&gt;0,VLOOKUP($R178,Repertorio!$A$2:$M$85,7),"")</f>
        <v/>
      </c>
      <c r="AK178" s="23"/>
      <c r="AL178" s="27"/>
      <c r="AM178" s="49"/>
      <c r="AN178" s="23"/>
      <c r="AO178" s="27"/>
      <c r="AP178" s="59"/>
    </row>
    <row r="179" spans="1:42" x14ac:dyDescent="0.25">
      <c r="A179" s="23"/>
      <c r="B179" s="24" t="str">
        <f t="shared" si="12"/>
        <v/>
      </c>
      <c r="C179" s="33" t="str">
        <f t="shared" si="12"/>
        <v/>
      </c>
      <c r="D179" s="33" t="str">
        <f t="shared" si="12"/>
        <v/>
      </c>
      <c r="E179" s="56"/>
      <c r="F179" s="23"/>
      <c r="G179" s="23"/>
      <c r="H179" s="49"/>
      <c r="I179" s="49"/>
      <c r="J179" s="23"/>
      <c r="K179" s="53" t="str">
        <f t="shared" si="9"/>
        <v/>
      </c>
      <c r="L179" s="23"/>
      <c r="M179" s="23"/>
      <c r="N179" s="23"/>
      <c r="O179" s="23"/>
      <c r="P179" s="23"/>
      <c r="Q179" s="23"/>
      <c r="R179" s="23"/>
      <c r="S179" s="29"/>
      <c r="T179" s="54"/>
      <c r="U179" s="23"/>
      <c r="V179" s="49"/>
      <c r="W179" s="49"/>
      <c r="X179" s="49"/>
      <c r="Y179" s="29" t="str">
        <f>IF($R179&lt;&gt;0,VLOOKUP($R179,Repertorio!$A$2:$M$85,11),"")</f>
        <v/>
      </c>
      <c r="Z179" s="23"/>
      <c r="AA179" s="49"/>
      <c r="AB179" s="55"/>
      <c r="AC179" s="29" t="str">
        <f>IF($R179&lt;&gt;0,VLOOKUP($R179,Repertorio!$A$2:$M$85,8),"")</f>
        <v/>
      </c>
      <c r="AD179" s="29" t="str">
        <f>IF($R179&lt;&gt;0,VLOOKUP($R179,Repertorio!$A$2:$M$85,10),"")</f>
        <v/>
      </c>
      <c r="AE179" s="23"/>
      <c r="AF179" s="23"/>
      <c r="AG179" s="23"/>
      <c r="AH179" s="56"/>
      <c r="AI179" s="49"/>
      <c r="AJ179" s="29" t="str">
        <f>IF($R179&lt;&gt;0,VLOOKUP($R179,Repertorio!$A$2:$M$85,7),"")</f>
        <v/>
      </c>
      <c r="AK179" s="23"/>
      <c r="AL179" s="27"/>
      <c r="AM179" s="49"/>
      <c r="AN179" s="23"/>
      <c r="AO179" s="27"/>
      <c r="AP179" s="59"/>
    </row>
    <row r="180" spans="1:42" x14ac:dyDescent="0.25">
      <c r="A180" s="23"/>
      <c r="B180" s="24" t="str">
        <f t="shared" si="12"/>
        <v/>
      </c>
      <c r="C180" s="33" t="str">
        <f t="shared" si="12"/>
        <v/>
      </c>
      <c r="D180" s="33" t="str">
        <f t="shared" si="12"/>
        <v/>
      </c>
      <c r="E180" s="56"/>
      <c r="F180" s="23"/>
      <c r="G180" s="23"/>
      <c r="H180" s="49"/>
      <c r="I180" s="49"/>
      <c r="J180" s="23"/>
      <c r="K180" s="53" t="str">
        <f t="shared" si="9"/>
        <v/>
      </c>
      <c r="L180" s="23"/>
      <c r="M180" s="23"/>
      <c r="N180" s="23"/>
      <c r="O180" s="23"/>
      <c r="P180" s="23"/>
      <c r="Q180" s="23"/>
      <c r="R180" s="23"/>
      <c r="S180" s="29"/>
      <c r="T180" s="54"/>
      <c r="U180" s="23"/>
      <c r="V180" s="49"/>
      <c r="W180" s="49"/>
      <c r="X180" s="49"/>
      <c r="Y180" s="29" t="str">
        <f>IF($R180&lt;&gt;0,VLOOKUP($R180,Repertorio!$A$2:$M$85,11),"")</f>
        <v/>
      </c>
      <c r="Z180" s="23"/>
      <c r="AA180" s="49"/>
      <c r="AB180" s="55"/>
      <c r="AC180" s="29" t="str">
        <f>IF($R180&lt;&gt;0,VLOOKUP($R180,Repertorio!$A$2:$M$85,8),"")</f>
        <v/>
      </c>
      <c r="AD180" s="29" t="str">
        <f>IF($R180&lt;&gt;0,VLOOKUP($R180,Repertorio!$A$2:$M$85,10),"")</f>
        <v/>
      </c>
      <c r="AE180" s="23"/>
      <c r="AF180" s="23"/>
      <c r="AG180" s="23"/>
      <c r="AH180" s="56"/>
      <c r="AI180" s="49"/>
      <c r="AJ180" s="29" t="str">
        <f>IF($R180&lt;&gt;0,VLOOKUP($R180,Repertorio!$A$2:$M$85,7),"")</f>
        <v/>
      </c>
      <c r="AK180" s="23"/>
      <c r="AL180" s="27"/>
      <c r="AM180" s="49"/>
      <c r="AN180" s="23"/>
      <c r="AO180" s="27"/>
      <c r="AP180" s="59"/>
    </row>
    <row r="181" spans="1:42" x14ac:dyDescent="0.25">
      <c r="A181" s="23"/>
      <c r="B181" s="24" t="str">
        <f t="shared" si="12"/>
        <v/>
      </c>
      <c r="C181" s="33" t="str">
        <f t="shared" si="12"/>
        <v/>
      </c>
      <c r="D181" s="33" t="str">
        <f t="shared" si="12"/>
        <v/>
      </c>
      <c r="E181" s="56"/>
      <c r="F181" s="23"/>
      <c r="G181" s="23"/>
      <c r="H181" s="49"/>
      <c r="I181" s="49"/>
      <c r="J181" s="23"/>
      <c r="K181" s="53" t="str">
        <f t="shared" si="9"/>
        <v/>
      </c>
      <c r="L181" s="23"/>
      <c r="M181" s="23"/>
      <c r="N181" s="23"/>
      <c r="O181" s="23"/>
      <c r="P181" s="23"/>
      <c r="Q181" s="23"/>
      <c r="R181" s="23"/>
      <c r="S181" s="29"/>
      <c r="T181" s="54"/>
      <c r="U181" s="23"/>
      <c r="V181" s="49"/>
      <c r="W181" s="49"/>
      <c r="X181" s="49"/>
      <c r="Y181" s="29" t="str">
        <f>IF($R181&lt;&gt;0,VLOOKUP($R181,Repertorio!$A$2:$M$85,11),"")</f>
        <v/>
      </c>
      <c r="Z181" s="23"/>
      <c r="AA181" s="49"/>
      <c r="AB181" s="55"/>
      <c r="AC181" s="29" t="str">
        <f>IF($R181&lt;&gt;0,VLOOKUP($R181,Repertorio!$A$2:$M$85,8),"")</f>
        <v/>
      </c>
      <c r="AD181" s="29" t="str">
        <f>IF($R181&lt;&gt;0,VLOOKUP($R181,Repertorio!$A$2:$M$85,10),"")</f>
        <v/>
      </c>
      <c r="AE181" s="23"/>
      <c r="AF181" s="23"/>
      <c r="AG181" s="23"/>
      <c r="AH181" s="56"/>
      <c r="AI181" s="49"/>
      <c r="AJ181" s="29" t="str">
        <f>IF($R181&lt;&gt;0,VLOOKUP($R181,Repertorio!$A$2:$M$85,7),"")</f>
        <v/>
      </c>
      <c r="AK181" s="23"/>
      <c r="AL181" s="27"/>
      <c r="AM181" s="49"/>
      <c r="AN181" s="23"/>
      <c r="AO181" s="27"/>
      <c r="AP181" s="59"/>
    </row>
    <row r="182" spans="1:42" x14ac:dyDescent="0.25">
      <c r="A182" s="23"/>
      <c r="B182" s="24" t="str">
        <f t="shared" si="12"/>
        <v/>
      </c>
      <c r="C182" s="33" t="str">
        <f t="shared" si="12"/>
        <v/>
      </c>
      <c r="D182" s="33" t="str">
        <f t="shared" si="12"/>
        <v/>
      </c>
      <c r="E182" s="56"/>
      <c r="F182" s="23"/>
      <c r="G182" s="23"/>
      <c r="H182" s="49"/>
      <c r="I182" s="49"/>
      <c r="J182" s="23"/>
      <c r="K182" s="53" t="str">
        <f t="shared" si="9"/>
        <v/>
      </c>
      <c r="L182" s="23"/>
      <c r="M182" s="23"/>
      <c r="N182" s="23"/>
      <c r="O182" s="23"/>
      <c r="P182" s="23"/>
      <c r="Q182" s="23"/>
      <c r="R182" s="23"/>
      <c r="S182" s="29"/>
      <c r="T182" s="54"/>
      <c r="U182" s="23"/>
      <c r="V182" s="49"/>
      <c r="W182" s="49"/>
      <c r="X182" s="49"/>
      <c r="Y182" s="29" t="str">
        <f>IF($R182&lt;&gt;0,VLOOKUP($R182,Repertorio!$A$2:$M$85,11),"")</f>
        <v/>
      </c>
      <c r="Z182" s="23"/>
      <c r="AA182" s="49"/>
      <c r="AB182" s="55"/>
      <c r="AC182" s="29" t="str">
        <f>IF($R182&lt;&gt;0,VLOOKUP($R182,Repertorio!$A$2:$M$85,8),"")</f>
        <v/>
      </c>
      <c r="AD182" s="29" t="str">
        <f>IF($R182&lt;&gt;0,VLOOKUP($R182,Repertorio!$A$2:$M$85,10),"")</f>
        <v/>
      </c>
      <c r="AE182" s="23"/>
      <c r="AF182" s="23"/>
      <c r="AG182" s="23"/>
      <c r="AH182" s="56"/>
      <c r="AI182" s="49"/>
      <c r="AJ182" s="29" t="str">
        <f>IF($R182&lt;&gt;0,VLOOKUP($R182,Repertorio!$A$2:$M$85,7),"")</f>
        <v/>
      </c>
      <c r="AK182" s="23"/>
      <c r="AL182" s="27"/>
      <c r="AM182" s="49"/>
      <c r="AN182" s="23"/>
      <c r="AO182" s="27"/>
      <c r="AP182" s="59"/>
    </row>
    <row r="183" spans="1:42" x14ac:dyDescent="0.25">
      <c r="A183" s="23"/>
      <c r="B183" s="24" t="str">
        <f t="shared" si="12"/>
        <v/>
      </c>
      <c r="C183" s="33" t="str">
        <f t="shared" si="12"/>
        <v/>
      </c>
      <c r="D183" s="33" t="str">
        <f t="shared" si="12"/>
        <v/>
      </c>
      <c r="E183" s="56"/>
      <c r="F183" s="23"/>
      <c r="G183" s="23"/>
      <c r="H183" s="49"/>
      <c r="I183" s="49"/>
      <c r="J183" s="23"/>
      <c r="K183" s="53" t="str">
        <f t="shared" si="9"/>
        <v/>
      </c>
      <c r="L183" s="23"/>
      <c r="M183" s="23"/>
      <c r="N183" s="23"/>
      <c r="O183" s="23"/>
      <c r="P183" s="23"/>
      <c r="Q183" s="23"/>
      <c r="R183" s="23"/>
      <c r="S183" s="29"/>
      <c r="T183" s="54"/>
      <c r="U183" s="23"/>
      <c r="V183" s="49"/>
      <c r="W183" s="49"/>
      <c r="X183" s="49"/>
      <c r="Y183" s="29" t="str">
        <f>IF($R183&lt;&gt;0,VLOOKUP($R183,Repertorio!$A$2:$M$85,11),"")</f>
        <v/>
      </c>
      <c r="Z183" s="23"/>
      <c r="AA183" s="49"/>
      <c r="AB183" s="55"/>
      <c r="AC183" s="29" t="str">
        <f>IF($R183&lt;&gt;0,VLOOKUP($R183,Repertorio!$A$2:$M$85,8),"")</f>
        <v/>
      </c>
      <c r="AD183" s="29" t="str">
        <f>IF($R183&lt;&gt;0,VLOOKUP($R183,Repertorio!$A$2:$M$85,10),"")</f>
        <v/>
      </c>
      <c r="AE183" s="23"/>
      <c r="AF183" s="23"/>
      <c r="AG183" s="23"/>
      <c r="AH183" s="56"/>
      <c r="AI183" s="49"/>
      <c r="AJ183" s="29" t="str">
        <f>IF($R183&lt;&gt;0,VLOOKUP($R183,Repertorio!$A$2:$M$85,7),"")</f>
        <v/>
      </c>
      <c r="AK183" s="23"/>
      <c r="AL183" s="27"/>
      <c r="AM183" s="49"/>
      <c r="AN183" s="23"/>
      <c r="AO183" s="27"/>
      <c r="AP183" s="59"/>
    </row>
    <row r="184" spans="1:42" x14ac:dyDescent="0.25">
      <c r="A184" s="23"/>
      <c r="B184" s="24" t="str">
        <f t="shared" si="12"/>
        <v/>
      </c>
      <c r="C184" s="33" t="str">
        <f t="shared" si="12"/>
        <v/>
      </c>
      <c r="D184" s="33" t="str">
        <f t="shared" si="12"/>
        <v/>
      </c>
      <c r="E184" s="56"/>
      <c r="F184" s="23"/>
      <c r="G184" s="23"/>
      <c r="H184" s="49"/>
      <c r="I184" s="49"/>
      <c r="J184" s="23"/>
      <c r="K184" s="53" t="str">
        <f t="shared" si="9"/>
        <v/>
      </c>
      <c r="L184" s="23"/>
      <c r="M184" s="23"/>
      <c r="N184" s="23"/>
      <c r="O184" s="23"/>
      <c r="P184" s="23"/>
      <c r="Q184" s="23"/>
      <c r="R184" s="23"/>
      <c r="S184" s="29"/>
      <c r="T184" s="54"/>
      <c r="U184" s="23"/>
      <c r="V184" s="49"/>
      <c r="W184" s="49"/>
      <c r="X184" s="49"/>
      <c r="Y184" s="29" t="str">
        <f>IF($R184&lt;&gt;0,VLOOKUP($R184,Repertorio!$A$2:$M$85,11),"")</f>
        <v/>
      </c>
      <c r="Z184" s="23"/>
      <c r="AA184" s="49"/>
      <c r="AB184" s="55"/>
      <c r="AC184" s="29" t="str">
        <f>IF($R184&lt;&gt;0,VLOOKUP($R184,Repertorio!$A$2:$M$85,8),"")</f>
        <v/>
      </c>
      <c r="AD184" s="29" t="str">
        <f>IF($R184&lt;&gt;0,VLOOKUP($R184,Repertorio!$A$2:$M$85,10),"")</f>
        <v/>
      </c>
      <c r="AE184" s="23"/>
      <c r="AF184" s="23"/>
      <c r="AG184" s="23"/>
      <c r="AH184" s="56"/>
      <c r="AI184" s="49"/>
      <c r="AJ184" s="29" t="str">
        <f>IF($R184&lt;&gt;0,VLOOKUP($R184,Repertorio!$A$2:$M$85,7),"")</f>
        <v/>
      </c>
      <c r="AK184" s="23"/>
      <c r="AL184" s="27"/>
      <c r="AM184" s="49"/>
      <c r="AN184" s="23"/>
      <c r="AO184" s="27"/>
      <c r="AP184" s="59"/>
    </row>
    <row r="185" spans="1:42" x14ac:dyDescent="0.25">
      <c r="A185" s="23"/>
      <c r="B185" s="24" t="str">
        <f t="shared" si="12"/>
        <v/>
      </c>
      <c r="C185" s="33" t="str">
        <f t="shared" si="12"/>
        <v/>
      </c>
      <c r="D185" s="33" t="str">
        <f t="shared" si="12"/>
        <v/>
      </c>
      <c r="E185" s="56"/>
      <c r="F185" s="23"/>
      <c r="G185" s="23"/>
      <c r="H185" s="49"/>
      <c r="I185" s="49"/>
      <c r="J185" s="23"/>
      <c r="K185" s="53" t="str">
        <f t="shared" si="9"/>
        <v/>
      </c>
      <c r="L185" s="23"/>
      <c r="M185" s="23"/>
      <c r="N185" s="23"/>
      <c r="O185" s="23"/>
      <c r="P185" s="23"/>
      <c r="Q185" s="23"/>
      <c r="R185" s="23"/>
      <c r="S185" s="29"/>
      <c r="T185" s="54"/>
      <c r="U185" s="23"/>
      <c r="V185" s="49"/>
      <c r="W185" s="49"/>
      <c r="X185" s="49"/>
      <c r="Y185" s="29" t="str">
        <f>IF($R185&lt;&gt;0,VLOOKUP($R185,Repertorio!$A$2:$M$85,11),"")</f>
        <v/>
      </c>
      <c r="Z185" s="23"/>
      <c r="AA185" s="49"/>
      <c r="AB185" s="55"/>
      <c r="AC185" s="29" t="str">
        <f>IF($R185&lt;&gt;0,VLOOKUP($R185,Repertorio!$A$2:$M$85,8),"")</f>
        <v/>
      </c>
      <c r="AD185" s="29" t="str">
        <f>IF($R185&lt;&gt;0,VLOOKUP($R185,Repertorio!$A$2:$M$85,10),"")</f>
        <v/>
      </c>
      <c r="AE185" s="23"/>
      <c r="AF185" s="23"/>
      <c r="AG185" s="23"/>
      <c r="AH185" s="56"/>
      <c r="AI185" s="49"/>
      <c r="AJ185" s="29" t="str">
        <f>IF($R185&lt;&gt;0,VLOOKUP($R185,Repertorio!$A$2:$M$85,7),"")</f>
        <v/>
      </c>
      <c r="AK185" s="23"/>
      <c r="AL185" s="27"/>
      <c r="AM185" s="49"/>
      <c r="AN185" s="23"/>
      <c r="AO185" s="27"/>
      <c r="AP185" s="59"/>
    </row>
    <row r="186" spans="1:42" x14ac:dyDescent="0.25">
      <c r="A186" s="23"/>
      <c r="B186" s="24" t="str">
        <f t="shared" si="12"/>
        <v/>
      </c>
      <c r="C186" s="33" t="str">
        <f t="shared" si="12"/>
        <v/>
      </c>
      <c r="D186" s="33" t="str">
        <f t="shared" si="12"/>
        <v/>
      </c>
      <c r="E186" s="56"/>
      <c r="F186" s="23"/>
      <c r="G186" s="23"/>
      <c r="H186" s="49"/>
      <c r="I186" s="49"/>
      <c r="J186" s="23"/>
      <c r="K186" s="53" t="str">
        <f t="shared" si="9"/>
        <v/>
      </c>
      <c r="L186" s="23"/>
      <c r="M186" s="23"/>
      <c r="N186" s="23"/>
      <c r="O186" s="23"/>
      <c r="P186" s="23"/>
      <c r="Q186" s="23"/>
      <c r="R186" s="23"/>
      <c r="S186" s="29"/>
      <c r="T186" s="54"/>
      <c r="U186" s="23"/>
      <c r="V186" s="49"/>
      <c r="W186" s="49"/>
      <c r="X186" s="49"/>
      <c r="Y186" s="29" t="str">
        <f>IF($R186&lt;&gt;0,VLOOKUP($R186,Repertorio!$A$2:$M$85,11),"")</f>
        <v/>
      </c>
      <c r="Z186" s="23"/>
      <c r="AA186" s="49"/>
      <c r="AB186" s="55"/>
      <c r="AC186" s="29" t="str">
        <f>IF($R186&lt;&gt;0,VLOOKUP($R186,Repertorio!$A$2:$M$85,8),"")</f>
        <v/>
      </c>
      <c r="AD186" s="29" t="str">
        <f>IF($R186&lt;&gt;0,VLOOKUP($R186,Repertorio!$A$2:$M$85,10),"")</f>
        <v/>
      </c>
      <c r="AE186" s="23"/>
      <c r="AF186" s="23"/>
      <c r="AG186" s="23"/>
      <c r="AH186" s="56"/>
      <c r="AI186" s="49"/>
      <c r="AJ186" s="29" t="str">
        <f>IF($R186&lt;&gt;0,VLOOKUP($R186,Repertorio!$A$2:$M$85,7),"")</f>
        <v/>
      </c>
      <c r="AK186" s="23"/>
      <c r="AL186" s="27"/>
      <c r="AM186" s="49"/>
      <c r="AN186" s="23"/>
      <c r="AO186" s="27"/>
      <c r="AP186" s="59"/>
    </row>
    <row r="187" spans="1:42" x14ac:dyDescent="0.25">
      <c r="A187" s="23"/>
      <c r="B187" s="24" t="str">
        <f t="shared" si="12"/>
        <v/>
      </c>
      <c r="C187" s="33" t="str">
        <f t="shared" si="12"/>
        <v/>
      </c>
      <c r="D187" s="33" t="str">
        <f t="shared" si="12"/>
        <v/>
      </c>
      <c r="E187" s="56"/>
      <c r="F187" s="23"/>
      <c r="G187" s="23"/>
      <c r="H187" s="49"/>
      <c r="I187" s="49"/>
      <c r="J187" s="23"/>
      <c r="K187" s="53" t="str">
        <f t="shared" si="9"/>
        <v/>
      </c>
      <c r="L187" s="23"/>
      <c r="M187" s="23"/>
      <c r="N187" s="23"/>
      <c r="O187" s="23"/>
      <c r="P187" s="23"/>
      <c r="Q187" s="23"/>
      <c r="R187" s="23"/>
      <c r="S187" s="29"/>
      <c r="T187" s="54"/>
      <c r="U187" s="23"/>
      <c r="V187" s="49"/>
      <c r="W187" s="49"/>
      <c r="X187" s="49"/>
      <c r="Y187" s="29" t="str">
        <f>IF($R187&lt;&gt;0,VLOOKUP($R187,Repertorio!$A$2:$M$85,11),"")</f>
        <v/>
      </c>
      <c r="Z187" s="23"/>
      <c r="AA187" s="49"/>
      <c r="AB187" s="55"/>
      <c r="AC187" s="29" t="str">
        <f>IF($R187&lt;&gt;0,VLOOKUP($R187,Repertorio!$A$2:$M$85,8),"")</f>
        <v/>
      </c>
      <c r="AD187" s="29" t="str">
        <f>IF($R187&lt;&gt;0,VLOOKUP($R187,Repertorio!$A$2:$M$85,10),"")</f>
        <v/>
      </c>
      <c r="AE187" s="23"/>
      <c r="AF187" s="23"/>
      <c r="AG187" s="23"/>
      <c r="AH187" s="56"/>
      <c r="AI187" s="49"/>
      <c r="AJ187" s="29" t="str">
        <f>IF($R187&lt;&gt;0,VLOOKUP($R187,Repertorio!$A$2:$M$85,7),"")</f>
        <v/>
      </c>
      <c r="AK187" s="23"/>
      <c r="AL187" s="27"/>
      <c r="AM187" s="49"/>
      <c r="AN187" s="23"/>
      <c r="AO187" s="27"/>
      <c r="AP187" s="59"/>
    </row>
    <row r="188" spans="1:42" x14ac:dyDescent="0.25">
      <c r="A188" s="23"/>
      <c r="B188" s="24" t="str">
        <f t="shared" si="12"/>
        <v/>
      </c>
      <c r="C188" s="33" t="str">
        <f t="shared" si="12"/>
        <v/>
      </c>
      <c r="D188" s="33" t="str">
        <f t="shared" si="12"/>
        <v/>
      </c>
      <c r="E188" s="56"/>
      <c r="F188" s="23"/>
      <c r="G188" s="23"/>
      <c r="H188" s="49"/>
      <c r="I188" s="49"/>
      <c r="J188" s="23"/>
      <c r="K188" s="53" t="str">
        <f t="shared" si="9"/>
        <v/>
      </c>
      <c r="L188" s="23"/>
      <c r="M188" s="23"/>
      <c r="N188" s="23"/>
      <c r="O188" s="23"/>
      <c r="P188" s="23"/>
      <c r="Q188" s="23"/>
      <c r="R188" s="23"/>
      <c r="S188" s="29"/>
      <c r="T188" s="54"/>
      <c r="U188" s="23"/>
      <c r="V188" s="49"/>
      <c r="W188" s="49"/>
      <c r="X188" s="49"/>
      <c r="Y188" s="29" t="str">
        <f>IF($R188&lt;&gt;0,VLOOKUP($R188,Repertorio!$A$2:$M$85,11),"")</f>
        <v/>
      </c>
      <c r="Z188" s="23"/>
      <c r="AA188" s="49"/>
      <c r="AB188" s="55"/>
      <c r="AC188" s="29" t="str">
        <f>IF($R188&lt;&gt;0,VLOOKUP($R188,Repertorio!$A$2:$M$85,8),"")</f>
        <v/>
      </c>
      <c r="AD188" s="29" t="str">
        <f>IF($R188&lt;&gt;0,VLOOKUP($R188,Repertorio!$A$2:$M$85,10),"")</f>
        <v/>
      </c>
      <c r="AE188" s="23"/>
      <c r="AF188" s="23"/>
      <c r="AG188" s="23"/>
      <c r="AH188" s="56"/>
      <c r="AI188" s="49"/>
      <c r="AJ188" s="29" t="str">
        <f>IF($R188&lt;&gt;0,VLOOKUP($R188,Repertorio!$A$2:$M$85,7),"")</f>
        <v/>
      </c>
      <c r="AK188" s="23"/>
      <c r="AL188" s="27"/>
      <c r="AM188" s="49"/>
      <c r="AN188" s="23"/>
      <c r="AO188" s="27"/>
      <c r="AP188" s="59"/>
    </row>
    <row r="189" spans="1:42" x14ac:dyDescent="0.25">
      <c r="A189" s="23"/>
      <c r="B189" s="24" t="str">
        <f t="shared" si="12"/>
        <v/>
      </c>
      <c r="C189" s="33" t="str">
        <f t="shared" si="12"/>
        <v/>
      </c>
      <c r="D189" s="33" t="str">
        <f t="shared" si="12"/>
        <v/>
      </c>
      <c r="E189" s="56"/>
      <c r="F189" s="23"/>
      <c r="G189" s="23"/>
      <c r="H189" s="49"/>
      <c r="I189" s="49"/>
      <c r="J189" s="23"/>
      <c r="K189" s="53" t="str">
        <f t="shared" si="9"/>
        <v/>
      </c>
      <c r="L189" s="23"/>
      <c r="M189" s="23"/>
      <c r="N189" s="23"/>
      <c r="O189" s="23"/>
      <c r="P189" s="23"/>
      <c r="Q189" s="23"/>
      <c r="R189" s="23"/>
      <c r="S189" s="29"/>
      <c r="T189" s="54"/>
      <c r="U189" s="23"/>
      <c r="V189" s="49"/>
      <c r="W189" s="49"/>
      <c r="X189" s="49"/>
      <c r="Y189" s="29" t="str">
        <f>IF($R189&lt;&gt;0,VLOOKUP($R189,Repertorio!$A$2:$M$85,11),"")</f>
        <v/>
      </c>
      <c r="Z189" s="23"/>
      <c r="AA189" s="49"/>
      <c r="AB189" s="55"/>
      <c r="AC189" s="29" t="str">
        <f>IF($R189&lt;&gt;0,VLOOKUP($R189,Repertorio!$A$2:$M$85,8),"")</f>
        <v/>
      </c>
      <c r="AD189" s="29" t="str">
        <f>IF($R189&lt;&gt;0,VLOOKUP($R189,Repertorio!$A$2:$M$85,10),"")</f>
        <v/>
      </c>
      <c r="AE189" s="23"/>
      <c r="AF189" s="23"/>
      <c r="AG189" s="23"/>
      <c r="AH189" s="56"/>
      <c r="AI189" s="49"/>
      <c r="AJ189" s="29" t="str">
        <f>IF($R189&lt;&gt;0,VLOOKUP($R189,Repertorio!$A$2:$M$85,7),"")</f>
        <v/>
      </c>
      <c r="AK189" s="23"/>
      <c r="AL189" s="27"/>
      <c r="AM189" s="49"/>
      <c r="AN189" s="23"/>
      <c r="AO189" s="27"/>
      <c r="AP189" s="59"/>
    </row>
    <row r="190" spans="1:42" x14ac:dyDescent="0.25">
      <c r="A190" s="23"/>
      <c r="B190" s="24" t="str">
        <f t="shared" si="12"/>
        <v/>
      </c>
      <c r="C190" s="33" t="str">
        <f t="shared" si="12"/>
        <v/>
      </c>
      <c r="D190" s="33" t="str">
        <f t="shared" si="12"/>
        <v/>
      </c>
      <c r="E190" s="56"/>
      <c r="F190" s="23"/>
      <c r="G190" s="23"/>
      <c r="H190" s="49"/>
      <c r="I190" s="49"/>
      <c r="J190" s="23"/>
      <c r="K190" s="53" t="str">
        <f t="shared" si="9"/>
        <v/>
      </c>
      <c r="L190" s="23"/>
      <c r="M190" s="23"/>
      <c r="N190" s="23"/>
      <c r="O190" s="23"/>
      <c r="P190" s="23"/>
      <c r="Q190" s="23"/>
      <c r="R190" s="23"/>
      <c r="S190" s="29"/>
      <c r="T190" s="54"/>
      <c r="U190" s="23"/>
      <c r="V190" s="49"/>
      <c r="W190" s="49"/>
      <c r="X190" s="49"/>
      <c r="Y190" s="29" t="str">
        <f>IF($R190&lt;&gt;0,VLOOKUP($R190,Repertorio!$A$2:$M$85,11),"")</f>
        <v/>
      </c>
      <c r="Z190" s="23"/>
      <c r="AA190" s="49"/>
      <c r="AB190" s="55"/>
      <c r="AC190" s="29" t="str">
        <f>IF($R190&lt;&gt;0,VLOOKUP($R190,Repertorio!$A$2:$M$85,8),"")</f>
        <v/>
      </c>
      <c r="AD190" s="29" t="str">
        <f>IF($R190&lt;&gt;0,VLOOKUP($R190,Repertorio!$A$2:$M$85,10),"")</f>
        <v/>
      </c>
      <c r="AE190" s="23"/>
      <c r="AF190" s="23"/>
      <c r="AG190" s="23"/>
      <c r="AH190" s="56"/>
      <c r="AI190" s="49"/>
      <c r="AJ190" s="29" t="str">
        <f>IF($R190&lt;&gt;0,VLOOKUP($R190,Repertorio!$A$2:$M$85,7),"")</f>
        <v/>
      </c>
      <c r="AK190" s="23"/>
      <c r="AL190" s="27"/>
      <c r="AM190" s="49"/>
      <c r="AN190" s="23"/>
      <c r="AO190" s="27"/>
      <c r="AP190" s="59"/>
    </row>
    <row r="191" spans="1:42" x14ac:dyDescent="0.25">
      <c r="A191" s="23"/>
      <c r="B191" s="24" t="str">
        <f t="shared" si="12"/>
        <v/>
      </c>
      <c r="C191" s="33" t="str">
        <f t="shared" si="12"/>
        <v/>
      </c>
      <c r="D191" s="33" t="str">
        <f t="shared" si="12"/>
        <v/>
      </c>
      <c r="E191" s="56"/>
      <c r="F191" s="23"/>
      <c r="G191" s="23"/>
      <c r="H191" s="49"/>
      <c r="I191" s="49"/>
      <c r="J191" s="23"/>
      <c r="K191" s="53" t="str">
        <f t="shared" si="9"/>
        <v/>
      </c>
      <c r="L191" s="23"/>
      <c r="M191" s="23"/>
      <c r="N191" s="23"/>
      <c r="O191" s="23"/>
      <c r="P191" s="23"/>
      <c r="Q191" s="23"/>
      <c r="R191" s="23"/>
      <c r="S191" s="29"/>
      <c r="T191" s="54"/>
      <c r="U191" s="23"/>
      <c r="V191" s="49"/>
      <c r="W191" s="49"/>
      <c r="X191" s="49"/>
      <c r="Y191" s="29" t="str">
        <f>IF($R191&lt;&gt;0,VLOOKUP($R191,Repertorio!$A$2:$M$85,11),"")</f>
        <v/>
      </c>
      <c r="Z191" s="23"/>
      <c r="AA191" s="49"/>
      <c r="AB191" s="55"/>
      <c r="AC191" s="29" t="str">
        <f>IF($R191&lt;&gt;0,VLOOKUP($R191,Repertorio!$A$2:$M$85,8),"")</f>
        <v/>
      </c>
      <c r="AD191" s="29" t="str">
        <f>IF($R191&lt;&gt;0,VLOOKUP($R191,Repertorio!$A$2:$M$85,10),"")</f>
        <v/>
      </c>
      <c r="AE191" s="23"/>
      <c r="AF191" s="23"/>
      <c r="AG191" s="23"/>
      <c r="AH191" s="56"/>
      <c r="AI191" s="49"/>
      <c r="AJ191" s="29" t="str">
        <f>IF($R191&lt;&gt;0,VLOOKUP($R191,Repertorio!$A$2:$M$85,7),"")</f>
        <v/>
      </c>
      <c r="AK191" s="23"/>
      <c r="AL191" s="27"/>
      <c r="AM191" s="49"/>
      <c r="AN191" s="23"/>
      <c r="AO191" s="27"/>
      <c r="AP191" s="59"/>
    </row>
    <row r="192" spans="1:42" x14ac:dyDescent="0.25">
      <c r="A192" s="23"/>
      <c r="B192" s="24" t="str">
        <f t="shared" si="12"/>
        <v/>
      </c>
      <c r="C192" s="33" t="str">
        <f t="shared" si="12"/>
        <v/>
      </c>
      <c r="D192" s="33" t="str">
        <f t="shared" si="12"/>
        <v/>
      </c>
      <c r="E192" s="56"/>
      <c r="F192" s="23"/>
      <c r="G192" s="23"/>
      <c r="H192" s="49"/>
      <c r="I192" s="49"/>
      <c r="J192" s="23"/>
      <c r="K192" s="53" t="str">
        <f t="shared" si="9"/>
        <v/>
      </c>
      <c r="L192" s="23"/>
      <c r="M192" s="23"/>
      <c r="N192" s="23"/>
      <c r="O192" s="23"/>
      <c r="P192" s="23"/>
      <c r="Q192" s="23"/>
      <c r="R192" s="23"/>
      <c r="S192" s="29"/>
      <c r="T192" s="54"/>
      <c r="U192" s="23"/>
      <c r="V192" s="49"/>
      <c r="W192" s="49"/>
      <c r="X192" s="49"/>
      <c r="Y192" s="29" t="str">
        <f>IF($R192&lt;&gt;0,VLOOKUP($R192,Repertorio!$A$2:$M$85,11),"")</f>
        <v/>
      </c>
      <c r="Z192" s="23"/>
      <c r="AA192" s="49"/>
      <c r="AB192" s="55"/>
      <c r="AC192" s="29" t="str">
        <f>IF($R192&lt;&gt;0,VLOOKUP($R192,Repertorio!$A$2:$M$85,8),"")</f>
        <v/>
      </c>
      <c r="AD192" s="29" t="str">
        <f>IF($R192&lt;&gt;0,VLOOKUP($R192,Repertorio!$A$2:$M$85,10),"")</f>
        <v/>
      </c>
      <c r="AE192" s="23"/>
      <c r="AF192" s="23"/>
      <c r="AG192" s="23"/>
      <c r="AH192" s="56"/>
      <c r="AI192" s="49"/>
      <c r="AJ192" s="29" t="str">
        <f>IF($R192&lt;&gt;0,VLOOKUP($R192,Repertorio!$A$2:$M$85,7),"")</f>
        <v/>
      </c>
      <c r="AK192" s="23"/>
      <c r="AL192" s="27"/>
      <c r="AM192" s="49"/>
      <c r="AN192" s="23"/>
      <c r="AO192" s="27"/>
      <c r="AP192" s="59"/>
    </row>
    <row r="193" spans="1:42" x14ac:dyDescent="0.25">
      <c r="A193" s="23"/>
      <c r="B193" s="24" t="str">
        <f t="shared" si="12"/>
        <v/>
      </c>
      <c r="C193" s="33" t="str">
        <f t="shared" si="12"/>
        <v/>
      </c>
      <c r="D193" s="33" t="str">
        <f t="shared" si="12"/>
        <v/>
      </c>
      <c r="E193" s="56"/>
      <c r="F193" s="23"/>
      <c r="G193" s="23"/>
      <c r="H193" s="49"/>
      <c r="I193" s="49"/>
      <c r="J193" s="23"/>
      <c r="K193" s="53" t="str">
        <f t="shared" si="9"/>
        <v/>
      </c>
      <c r="L193" s="23"/>
      <c r="M193" s="23"/>
      <c r="N193" s="23"/>
      <c r="O193" s="23"/>
      <c r="P193" s="23"/>
      <c r="Q193" s="23"/>
      <c r="R193" s="23"/>
      <c r="S193" s="29"/>
      <c r="T193" s="54"/>
      <c r="U193" s="23"/>
      <c r="V193" s="49"/>
      <c r="W193" s="49"/>
      <c r="X193" s="49"/>
      <c r="Y193" s="29" t="str">
        <f>IF($R193&lt;&gt;0,VLOOKUP($R193,Repertorio!$A$2:$M$85,11),"")</f>
        <v/>
      </c>
      <c r="Z193" s="23"/>
      <c r="AA193" s="49"/>
      <c r="AB193" s="55"/>
      <c r="AC193" s="29" t="str">
        <f>IF($R193&lt;&gt;0,VLOOKUP($R193,Repertorio!$A$2:$M$85,8),"")</f>
        <v/>
      </c>
      <c r="AD193" s="29" t="str">
        <f>IF($R193&lt;&gt;0,VLOOKUP($R193,Repertorio!$A$2:$M$85,10),"")</f>
        <v/>
      </c>
      <c r="AE193" s="23"/>
      <c r="AF193" s="23"/>
      <c r="AG193" s="23"/>
      <c r="AH193" s="56"/>
      <c r="AI193" s="49"/>
      <c r="AJ193" s="29" t="str">
        <f>IF($R193&lt;&gt;0,VLOOKUP($R193,Repertorio!$A$2:$M$85,7),"")</f>
        <v/>
      </c>
      <c r="AK193" s="23"/>
      <c r="AL193" s="27"/>
      <c r="AM193" s="49"/>
      <c r="AN193" s="23"/>
      <c r="AO193" s="27"/>
      <c r="AP193" s="59"/>
    </row>
    <row r="194" spans="1:42" x14ac:dyDescent="0.25">
      <c r="A194" s="23"/>
      <c r="B194" s="24" t="str">
        <f t="shared" ref="B194:D213" si="13">+IF($A194&lt;&gt;"",B$3,"")</f>
        <v/>
      </c>
      <c r="C194" s="33" t="str">
        <f t="shared" si="13"/>
        <v/>
      </c>
      <c r="D194" s="33" t="str">
        <f t="shared" si="13"/>
        <v/>
      </c>
      <c r="E194" s="56"/>
      <c r="F194" s="23"/>
      <c r="G194" s="23"/>
      <c r="H194" s="49"/>
      <c r="I194" s="49"/>
      <c r="J194" s="23"/>
      <c r="K194" s="53" t="str">
        <f t="shared" si="9"/>
        <v/>
      </c>
      <c r="L194" s="23"/>
      <c r="M194" s="23"/>
      <c r="N194" s="23"/>
      <c r="O194" s="23"/>
      <c r="P194" s="23"/>
      <c r="Q194" s="23"/>
      <c r="R194" s="23"/>
      <c r="S194" s="29"/>
      <c r="T194" s="54"/>
      <c r="U194" s="23"/>
      <c r="V194" s="49"/>
      <c r="W194" s="49"/>
      <c r="X194" s="49"/>
      <c r="Y194" s="29" t="str">
        <f>IF($R194&lt;&gt;0,VLOOKUP($R194,Repertorio!$A$2:$M$85,11),"")</f>
        <v/>
      </c>
      <c r="Z194" s="23"/>
      <c r="AA194" s="49"/>
      <c r="AB194" s="55"/>
      <c r="AC194" s="29" t="str">
        <f>IF($R194&lt;&gt;0,VLOOKUP($R194,Repertorio!$A$2:$M$85,8),"")</f>
        <v/>
      </c>
      <c r="AD194" s="29" t="str">
        <f>IF($R194&lt;&gt;0,VLOOKUP($R194,Repertorio!$A$2:$M$85,10),"")</f>
        <v/>
      </c>
      <c r="AE194" s="23"/>
      <c r="AF194" s="23"/>
      <c r="AG194" s="23"/>
      <c r="AH194" s="56"/>
      <c r="AI194" s="49"/>
      <c r="AJ194" s="29" t="str">
        <f>IF($R194&lt;&gt;0,VLOOKUP($R194,Repertorio!$A$2:$M$85,7),"")</f>
        <v/>
      </c>
      <c r="AK194" s="23"/>
      <c r="AL194" s="27"/>
      <c r="AM194" s="49"/>
      <c r="AN194" s="23"/>
      <c r="AO194" s="27"/>
      <c r="AP194" s="59"/>
    </row>
    <row r="195" spans="1:42" x14ac:dyDescent="0.25">
      <c r="A195" s="23"/>
      <c r="B195" s="24" t="str">
        <f t="shared" si="13"/>
        <v/>
      </c>
      <c r="C195" s="33" t="str">
        <f t="shared" si="13"/>
        <v/>
      </c>
      <c r="D195" s="33" t="str">
        <f t="shared" si="13"/>
        <v/>
      </c>
      <c r="E195" s="56"/>
      <c r="F195" s="23"/>
      <c r="G195" s="23"/>
      <c r="H195" s="49"/>
      <c r="I195" s="49"/>
      <c r="J195" s="23"/>
      <c r="K195" s="53" t="str">
        <f t="shared" si="9"/>
        <v/>
      </c>
      <c r="L195" s="23"/>
      <c r="M195" s="23"/>
      <c r="N195" s="23"/>
      <c r="O195" s="23"/>
      <c r="P195" s="23"/>
      <c r="Q195" s="23"/>
      <c r="R195" s="23"/>
      <c r="S195" s="29"/>
      <c r="T195" s="54"/>
      <c r="U195" s="23"/>
      <c r="V195" s="49"/>
      <c r="W195" s="49"/>
      <c r="X195" s="49"/>
      <c r="Y195" s="29" t="str">
        <f>IF($R195&lt;&gt;0,VLOOKUP($R195,Repertorio!$A$2:$M$85,11),"")</f>
        <v/>
      </c>
      <c r="Z195" s="23"/>
      <c r="AA195" s="49"/>
      <c r="AB195" s="55"/>
      <c r="AC195" s="29" t="str">
        <f>IF($R195&lt;&gt;0,VLOOKUP($R195,Repertorio!$A$2:$M$85,8),"")</f>
        <v/>
      </c>
      <c r="AD195" s="29" t="str">
        <f>IF($R195&lt;&gt;0,VLOOKUP($R195,Repertorio!$A$2:$M$85,10),"")</f>
        <v/>
      </c>
      <c r="AE195" s="23"/>
      <c r="AF195" s="23"/>
      <c r="AG195" s="23"/>
      <c r="AH195" s="56"/>
      <c r="AI195" s="49"/>
      <c r="AJ195" s="29" t="str">
        <f>IF($R195&lt;&gt;0,VLOOKUP($R195,Repertorio!$A$2:$M$85,7),"")</f>
        <v/>
      </c>
      <c r="AK195" s="23"/>
      <c r="AL195" s="27"/>
      <c r="AM195" s="49"/>
      <c r="AN195" s="23"/>
      <c r="AO195" s="27"/>
      <c r="AP195" s="59"/>
    </row>
    <row r="196" spans="1:42" x14ac:dyDescent="0.25">
      <c r="A196" s="23"/>
      <c r="B196" s="24" t="str">
        <f t="shared" si="13"/>
        <v/>
      </c>
      <c r="C196" s="33" t="str">
        <f t="shared" si="13"/>
        <v/>
      </c>
      <c r="D196" s="33" t="str">
        <f t="shared" si="13"/>
        <v/>
      </c>
      <c r="E196" s="56"/>
      <c r="F196" s="23"/>
      <c r="G196" s="23"/>
      <c r="H196" s="49"/>
      <c r="I196" s="49"/>
      <c r="J196" s="23"/>
      <c r="K196" s="53" t="str">
        <f t="shared" ref="K196:K259" si="14">+IF(J196&lt;&gt;"C9. Altro","","Valorizzare")</f>
        <v/>
      </c>
      <c r="L196" s="23"/>
      <c r="M196" s="23"/>
      <c r="N196" s="23"/>
      <c r="O196" s="23"/>
      <c r="P196" s="23"/>
      <c r="Q196" s="23"/>
      <c r="R196" s="23"/>
      <c r="S196" s="29"/>
      <c r="T196" s="54"/>
      <c r="U196" s="23"/>
      <c r="V196" s="49"/>
      <c r="W196" s="49"/>
      <c r="X196" s="49"/>
      <c r="Y196" s="29" t="str">
        <f>IF($R196&lt;&gt;0,VLOOKUP($R196,Repertorio!$A$2:$M$85,11),"")</f>
        <v/>
      </c>
      <c r="Z196" s="23"/>
      <c r="AA196" s="49"/>
      <c r="AB196" s="55"/>
      <c r="AC196" s="29" t="str">
        <f>IF($R196&lt;&gt;0,VLOOKUP($R196,Repertorio!$A$2:$M$85,8),"")</f>
        <v/>
      </c>
      <c r="AD196" s="29" t="str">
        <f>IF($R196&lt;&gt;0,VLOOKUP($R196,Repertorio!$A$2:$M$85,10),"")</f>
        <v/>
      </c>
      <c r="AE196" s="23"/>
      <c r="AF196" s="23"/>
      <c r="AG196" s="23"/>
      <c r="AH196" s="56"/>
      <c r="AI196" s="49"/>
      <c r="AJ196" s="29" t="str">
        <f>IF($R196&lt;&gt;0,VLOOKUP($R196,Repertorio!$A$2:$M$85,7),"")</f>
        <v/>
      </c>
      <c r="AK196" s="23"/>
      <c r="AL196" s="27"/>
      <c r="AM196" s="49"/>
      <c r="AN196" s="23"/>
      <c r="AO196" s="27"/>
      <c r="AP196" s="59"/>
    </row>
    <row r="197" spans="1:42" x14ac:dyDescent="0.25">
      <c r="A197" s="23"/>
      <c r="B197" s="24" t="str">
        <f t="shared" si="13"/>
        <v/>
      </c>
      <c r="C197" s="33" t="str">
        <f t="shared" si="13"/>
        <v/>
      </c>
      <c r="D197" s="33" t="str">
        <f t="shared" si="13"/>
        <v/>
      </c>
      <c r="E197" s="56"/>
      <c r="F197" s="23"/>
      <c r="G197" s="23"/>
      <c r="H197" s="49"/>
      <c r="I197" s="49"/>
      <c r="J197" s="23"/>
      <c r="K197" s="53" t="str">
        <f t="shared" si="14"/>
        <v/>
      </c>
      <c r="L197" s="23"/>
      <c r="M197" s="23"/>
      <c r="N197" s="23"/>
      <c r="O197" s="23"/>
      <c r="P197" s="23"/>
      <c r="Q197" s="23"/>
      <c r="R197" s="23"/>
      <c r="S197" s="29"/>
      <c r="T197" s="54"/>
      <c r="U197" s="23"/>
      <c r="V197" s="49"/>
      <c r="W197" s="49"/>
      <c r="X197" s="49"/>
      <c r="Y197" s="29" t="str">
        <f>IF($R197&lt;&gt;0,VLOOKUP($R197,Repertorio!$A$2:$M$85,11),"")</f>
        <v/>
      </c>
      <c r="Z197" s="23"/>
      <c r="AA197" s="49"/>
      <c r="AB197" s="55"/>
      <c r="AC197" s="29" t="str">
        <f>IF($R197&lt;&gt;0,VLOOKUP($R197,Repertorio!$A$2:$M$85,8),"")</f>
        <v/>
      </c>
      <c r="AD197" s="29" t="str">
        <f>IF($R197&lt;&gt;0,VLOOKUP($R197,Repertorio!$A$2:$M$85,10),"")</f>
        <v/>
      </c>
      <c r="AE197" s="23"/>
      <c r="AF197" s="23"/>
      <c r="AG197" s="23"/>
      <c r="AH197" s="56"/>
      <c r="AI197" s="49"/>
      <c r="AJ197" s="29" t="str">
        <f>IF($R197&lt;&gt;0,VLOOKUP($R197,Repertorio!$A$2:$M$85,7),"")</f>
        <v/>
      </c>
      <c r="AK197" s="23"/>
      <c r="AL197" s="27"/>
      <c r="AM197" s="49"/>
      <c r="AN197" s="23"/>
      <c r="AO197" s="27"/>
      <c r="AP197" s="59"/>
    </row>
    <row r="198" spans="1:42" x14ac:dyDescent="0.25">
      <c r="A198" s="23"/>
      <c r="B198" s="24" t="str">
        <f t="shared" si="13"/>
        <v/>
      </c>
      <c r="C198" s="33" t="str">
        <f t="shared" si="13"/>
        <v/>
      </c>
      <c r="D198" s="33" t="str">
        <f t="shared" si="13"/>
        <v/>
      </c>
      <c r="E198" s="56"/>
      <c r="F198" s="23"/>
      <c r="G198" s="23"/>
      <c r="H198" s="49"/>
      <c r="I198" s="49"/>
      <c r="J198" s="23"/>
      <c r="K198" s="53" t="str">
        <f t="shared" si="14"/>
        <v/>
      </c>
      <c r="L198" s="23"/>
      <c r="M198" s="23"/>
      <c r="N198" s="23"/>
      <c r="O198" s="23"/>
      <c r="P198" s="23"/>
      <c r="Q198" s="23"/>
      <c r="R198" s="23"/>
      <c r="S198" s="29"/>
      <c r="T198" s="54"/>
      <c r="U198" s="23"/>
      <c r="V198" s="49"/>
      <c r="W198" s="49"/>
      <c r="X198" s="49"/>
      <c r="Y198" s="29" t="str">
        <f>IF($R198&lt;&gt;0,VLOOKUP($R198,Repertorio!$A$2:$M$85,11),"")</f>
        <v/>
      </c>
      <c r="Z198" s="23"/>
      <c r="AA198" s="49"/>
      <c r="AB198" s="55"/>
      <c r="AC198" s="29" t="str">
        <f>IF($R198&lt;&gt;0,VLOOKUP($R198,Repertorio!$A$2:$M$85,8),"")</f>
        <v/>
      </c>
      <c r="AD198" s="29" t="str">
        <f>IF($R198&lt;&gt;0,VLOOKUP($R198,Repertorio!$A$2:$M$85,10),"")</f>
        <v/>
      </c>
      <c r="AE198" s="23"/>
      <c r="AF198" s="23"/>
      <c r="AG198" s="23"/>
      <c r="AH198" s="56"/>
      <c r="AI198" s="49"/>
      <c r="AJ198" s="29" t="str">
        <f>IF($R198&lt;&gt;0,VLOOKUP($R198,Repertorio!$A$2:$M$85,7),"")</f>
        <v/>
      </c>
      <c r="AK198" s="23"/>
      <c r="AL198" s="27"/>
      <c r="AM198" s="49"/>
      <c r="AN198" s="23"/>
      <c r="AO198" s="27"/>
      <c r="AP198" s="59"/>
    </row>
    <row r="199" spans="1:42" x14ac:dyDescent="0.25">
      <c r="A199" s="23"/>
      <c r="B199" s="24" t="str">
        <f t="shared" si="13"/>
        <v/>
      </c>
      <c r="C199" s="33" t="str">
        <f t="shared" si="13"/>
        <v/>
      </c>
      <c r="D199" s="33" t="str">
        <f t="shared" si="13"/>
        <v/>
      </c>
      <c r="E199" s="56"/>
      <c r="F199" s="23"/>
      <c r="G199" s="23"/>
      <c r="H199" s="49"/>
      <c r="I199" s="49"/>
      <c r="J199" s="23"/>
      <c r="K199" s="53" t="str">
        <f t="shared" si="14"/>
        <v/>
      </c>
      <c r="L199" s="23"/>
      <c r="M199" s="23"/>
      <c r="N199" s="23"/>
      <c r="O199" s="23"/>
      <c r="P199" s="23"/>
      <c r="Q199" s="23"/>
      <c r="R199" s="23"/>
      <c r="S199" s="29"/>
      <c r="T199" s="54"/>
      <c r="U199" s="23"/>
      <c r="V199" s="49"/>
      <c r="W199" s="49"/>
      <c r="X199" s="49"/>
      <c r="Y199" s="29" t="str">
        <f>IF($R199&lt;&gt;0,VLOOKUP($R199,Repertorio!$A$2:$M$85,11),"")</f>
        <v/>
      </c>
      <c r="Z199" s="23"/>
      <c r="AA199" s="49"/>
      <c r="AB199" s="55"/>
      <c r="AC199" s="29" t="str">
        <f>IF($R199&lt;&gt;0,VLOOKUP($R199,Repertorio!$A$2:$M$85,8),"")</f>
        <v/>
      </c>
      <c r="AD199" s="29" t="str">
        <f>IF($R199&lt;&gt;0,VLOOKUP($R199,Repertorio!$A$2:$M$85,10),"")</f>
        <v/>
      </c>
      <c r="AE199" s="23"/>
      <c r="AF199" s="23"/>
      <c r="AG199" s="23"/>
      <c r="AH199" s="56"/>
      <c r="AI199" s="49"/>
      <c r="AJ199" s="29" t="str">
        <f>IF($R199&lt;&gt;0,VLOOKUP($R199,Repertorio!$A$2:$M$85,7),"")</f>
        <v/>
      </c>
      <c r="AK199" s="23"/>
      <c r="AL199" s="27"/>
      <c r="AM199" s="49"/>
      <c r="AN199" s="23"/>
      <c r="AO199" s="27"/>
      <c r="AP199" s="59"/>
    </row>
    <row r="200" spans="1:42" x14ac:dyDescent="0.25">
      <c r="A200" s="23"/>
      <c r="B200" s="24" t="str">
        <f t="shared" si="13"/>
        <v/>
      </c>
      <c r="C200" s="33" t="str">
        <f t="shared" si="13"/>
        <v/>
      </c>
      <c r="D200" s="33" t="str">
        <f t="shared" si="13"/>
        <v/>
      </c>
      <c r="E200" s="56"/>
      <c r="F200" s="23"/>
      <c r="G200" s="23"/>
      <c r="H200" s="49"/>
      <c r="I200" s="49"/>
      <c r="J200" s="23"/>
      <c r="K200" s="53" t="str">
        <f t="shared" si="14"/>
        <v/>
      </c>
      <c r="L200" s="23"/>
      <c r="M200" s="23"/>
      <c r="N200" s="23"/>
      <c r="O200" s="23"/>
      <c r="P200" s="23"/>
      <c r="Q200" s="23"/>
      <c r="R200" s="23"/>
      <c r="S200" s="29"/>
      <c r="T200" s="54"/>
      <c r="U200" s="23"/>
      <c r="V200" s="49"/>
      <c r="W200" s="49"/>
      <c r="X200" s="49"/>
      <c r="Y200" s="29" t="str">
        <f>IF($R200&lt;&gt;0,VLOOKUP($R200,Repertorio!$A$2:$M$85,11),"")</f>
        <v/>
      </c>
      <c r="Z200" s="23"/>
      <c r="AA200" s="49"/>
      <c r="AB200" s="55"/>
      <c r="AC200" s="29" t="str">
        <f>IF($R200&lt;&gt;0,VLOOKUP($R200,Repertorio!$A$2:$M$85,8),"")</f>
        <v/>
      </c>
      <c r="AD200" s="29" t="str">
        <f>IF($R200&lt;&gt;0,VLOOKUP($R200,Repertorio!$A$2:$M$85,10),"")</f>
        <v/>
      </c>
      <c r="AE200" s="23"/>
      <c r="AF200" s="23"/>
      <c r="AG200" s="23"/>
      <c r="AH200" s="56"/>
      <c r="AI200" s="49"/>
      <c r="AJ200" s="29" t="str">
        <f>IF($R200&lt;&gt;0,VLOOKUP($R200,Repertorio!$A$2:$M$85,7),"")</f>
        <v/>
      </c>
      <c r="AK200" s="23"/>
      <c r="AL200" s="27"/>
      <c r="AM200" s="49"/>
      <c r="AN200" s="23"/>
      <c r="AO200" s="27"/>
      <c r="AP200" s="59"/>
    </row>
    <row r="201" spans="1:42" x14ac:dyDescent="0.25">
      <c r="A201" s="23"/>
      <c r="B201" s="24" t="str">
        <f t="shared" si="13"/>
        <v/>
      </c>
      <c r="C201" s="33" t="str">
        <f t="shared" si="13"/>
        <v/>
      </c>
      <c r="D201" s="33" t="str">
        <f t="shared" si="13"/>
        <v/>
      </c>
      <c r="E201" s="56"/>
      <c r="F201" s="23"/>
      <c r="G201" s="23"/>
      <c r="H201" s="49"/>
      <c r="I201" s="49"/>
      <c r="J201" s="23"/>
      <c r="K201" s="53" t="str">
        <f t="shared" si="14"/>
        <v/>
      </c>
      <c r="L201" s="23"/>
      <c r="M201" s="23"/>
      <c r="N201" s="23"/>
      <c r="O201" s="23"/>
      <c r="P201" s="23"/>
      <c r="Q201" s="23"/>
      <c r="R201" s="23"/>
      <c r="S201" s="29"/>
      <c r="T201" s="54"/>
      <c r="U201" s="23"/>
      <c r="V201" s="49"/>
      <c r="W201" s="49"/>
      <c r="X201" s="49"/>
      <c r="Y201" s="29" t="str">
        <f>IF($R201&lt;&gt;0,VLOOKUP($R201,Repertorio!$A$2:$M$85,11),"")</f>
        <v/>
      </c>
      <c r="Z201" s="23"/>
      <c r="AA201" s="49"/>
      <c r="AB201" s="55"/>
      <c r="AC201" s="29" t="str">
        <f>IF($R201&lt;&gt;0,VLOOKUP($R201,Repertorio!$A$2:$M$85,8),"")</f>
        <v/>
      </c>
      <c r="AD201" s="29" t="str">
        <f>IF($R201&lt;&gt;0,VLOOKUP($R201,Repertorio!$A$2:$M$85,10),"")</f>
        <v/>
      </c>
      <c r="AE201" s="23"/>
      <c r="AF201" s="23"/>
      <c r="AG201" s="23"/>
      <c r="AH201" s="56"/>
      <c r="AI201" s="49"/>
      <c r="AJ201" s="29" t="str">
        <f>IF($R201&lt;&gt;0,VLOOKUP($R201,Repertorio!$A$2:$M$85,7),"")</f>
        <v/>
      </c>
      <c r="AK201" s="23"/>
      <c r="AL201" s="27"/>
      <c r="AM201" s="49"/>
      <c r="AN201" s="23"/>
      <c r="AO201" s="27"/>
      <c r="AP201" s="59"/>
    </row>
    <row r="202" spans="1:42" x14ac:dyDescent="0.25">
      <c r="A202" s="23"/>
      <c r="B202" s="24" t="str">
        <f t="shared" si="13"/>
        <v/>
      </c>
      <c r="C202" s="33" t="str">
        <f t="shared" si="13"/>
        <v/>
      </c>
      <c r="D202" s="33" t="str">
        <f t="shared" si="13"/>
        <v/>
      </c>
      <c r="E202" s="56"/>
      <c r="F202" s="23"/>
      <c r="G202" s="23"/>
      <c r="H202" s="49"/>
      <c r="I202" s="49"/>
      <c r="J202" s="23"/>
      <c r="K202" s="53" t="str">
        <f t="shared" si="14"/>
        <v/>
      </c>
      <c r="L202" s="23"/>
      <c r="M202" s="23"/>
      <c r="N202" s="23"/>
      <c r="O202" s="23"/>
      <c r="P202" s="23"/>
      <c r="Q202" s="23"/>
      <c r="R202" s="23"/>
      <c r="S202" s="29"/>
      <c r="T202" s="54"/>
      <c r="U202" s="23"/>
      <c r="V202" s="49"/>
      <c r="W202" s="49"/>
      <c r="X202" s="49"/>
      <c r="Y202" s="29" t="str">
        <f>IF($R202&lt;&gt;0,VLOOKUP($R202,Repertorio!$A$2:$M$85,11),"")</f>
        <v/>
      </c>
      <c r="Z202" s="23"/>
      <c r="AA202" s="49"/>
      <c r="AB202" s="55"/>
      <c r="AC202" s="29" t="str">
        <f>IF($R202&lt;&gt;0,VLOOKUP($R202,Repertorio!$A$2:$M$85,8),"")</f>
        <v/>
      </c>
      <c r="AD202" s="29" t="str">
        <f>IF($R202&lt;&gt;0,VLOOKUP($R202,Repertorio!$A$2:$M$85,10),"")</f>
        <v/>
      </c>
      <c r="AE202" s="23"/>
      <c r="AF202" s="23"/>
      <c r="AG202" s="23"/>
      <c r="AH202" s="56"/>
      <c r="AI202" s="49"/>
      <c r="AJ202" s="29" t="str">
        <f>IF($R202&lt;&gt;0,VLOOKUP($R202,Repertorio!$A$2:$M$85,7),"")</f>
        <v/>
      </c>
      <c r="AK202" s="23"/>
      <c r="AL202" s="27"/>
      <c r="AM202" s="49"/>
      <c r="AN202" s="23"/>
      <c r="AO202" s="27"/>
      <c r="AP202" s="59"/>
    </row>
    <row r="203" spans="1:42" x14ac:dyDescent="0.25">
      <c r="A203" s="23"/>
      <c r="B203" s="24" t="str">
        <f t="shared" si="13"/>
        <v/>
      </c>
      <c r="C203" s="33" t="str">
        <f t="shared" si="13"/>
        <v/>
      </c>
      <c r="D203" s="33" t="str">
        <f t="shared" si="13"/>
        <v/>
      </c>
      <c r="E203" s="56"/>
      <c r="F203" s="23"/>
      <c r="G203" s="23"/>
      <c r="H203" s="49"/>
      <c r="I203" s="49"/>
      <c r="J203" s="23"/>
      <c r="K203" s="53" t="str">
        <f t="shared" si="14"/>
        <v/>
      </c>
      <c r="L203" s="23"/>
      <c r="M203" s="23"/>
      <c r="N203" s="23"/>
      <c r="O203" s="23"/>
      <c r="P203" s="23"/>
      <c r="Q203" s="23"/>
      <c r="R203" s="23"/>
      <c r="S203" s="29"/>
      <c r="T203" s="54"/>
      <c r="U203" s="23"/>
      <c r="V203" s="49"/>
      <c r="W203" s="49"/>
      <c r="X203" s="49"/>
      <c r="Y203" s="29" t="str">
        <f>IF($R203&lt;&gt;0,VLOOKUP($R203,Repertorio!$A$2:$M$85,11),"")</f>
        <v/>
      </c>
      <c r="Z203" s="23"/>
      <c r="AA203" s="49"/>
      <c r="AB203" s="55"/>
      <c r="AC203" s="29" t="str">
        <f>IF($R203&lt;&gt;0,VLOOKUP($R203,Repertorio!$A$2:$M$85,8),"")</f>
        <v/>
      </c>
      <c r="AD203" s="29" t="str">
        <f>IF($R203&lt;&gt;0,VLOOKUP($R203,Repertorio!$A$2:$M$85,10),"")</f>
        <v/>
      </c>
      <c r="AE203" s="23"/>
      <c r="AF203" s="23"/>
      <c r="AG203" s="23"/>
      <c r="AH203" s="56"/>
      <c r="AI203" s="49"/>
      <c r="AJ203" s="29" t="str">
        <f>IF($R203&lt;&gt;0,VLOOKUP($R203,Repertorio!$A$2:$M$85,7),"")</f>
        <v/>
      </c>
      <c r="AK203" s="23"/>
      <c r="AL203" s="27"/>
      <c r="AM203" s="49"/>
      <c r="AN203" s="23"/>
      <c r="AO203" s="27"/>
      <c r="AP203" s="59"/>
    </row>
    <row r="204" spans="1:42" x14ac:dyDescent="0.25">
      <c r="A204" s="23"/>
      <c r="B204" s="24" t="str">
        <f t="shared" si="13"/>
        <v/>
      </c>
      <c r="C204" s="33" t="str">
        <f t="shared" si="13"/>
        <v/>
      </c>
      <c r="D204" s="33" t="str">
        <f t="shared" si="13"/>
        <v/>
      </c>
      <c r="E204" s="56"/>
      <c r="F204" s="23"/>
      <c r="G204" s="23"/>
      <c r="H204" s="49"/>
      <c r="I204" s="49"/>
      <c r="J204" s="23"/>
      <c r="K204" s="53" t="str">
        <f t="shared" si="14"/>
        <v/>
      </c>
      <c r="L204" s="23"/>
      <c r="M204" s="23"/>
      <c r="N204" s="23"/>
      <c r="O204" s="23"/>
      <c r="P204" s="23"/>
      <c r="Q204" s="23"/>
      <c r="R204" s="23"/>
      <c r="S204" s="29"/>
      <c r="T204" s="54"/>
      <c r="U204" s="23"/>
      <c r="V204" s="49"/>
      <c r="W204" s="49"/>
      <c r="X204" s="49"/>
      <c r="Y204" s="29" t="str">
        <f>IF($R204&lt;&gt;0,VLOOKUP($R204,Repertorio!$A$2:$M$85,11),"")</f>
        <v/>
      </c>
      <c r="Z204" s="23"/>
      <c r="AA204" s="49"/>
      <c r="AB204" s="55"/>
      <c r="AC204" s="29" t="str">
        <f>IF($R204&lt;&gt;0,VLOOKUP($R204,Repertorio!$A$2:$M$85,8),"")</f>
        <v/>
      </c>
      <c r="AD204" s="29" t="str">
        <f>IF($R204&lt;&gt;0,VLOOKUP($R204,Repertorio!$A$2:$M$85,10),"")</f>
        <v/>
      </c>
      <c r="AE204" s="23"/>
      <c r="AF204" s="23"/>
      <c r="AG204" s="23"/>
      <c r="AH204" s="56"/>
      <c r="AI204" s="49"/>
      <c r="AJ204" s="29" t="str">
        <f>IF($R204&lt;&gt;0,VLOOKUP($R204,Repertorio!$A$2:$M$85,7),"")</f>
        <v/>
      </c>
      <c r="AK204" s="23"/>
      <c r="AL204" s="27"/>
      <c r="AM204" s="49"/>
      <c r="AN204" s="23"/>
      <c r="AO204" s="27"/>
      <c r="AP204" s="59"/>
    </row>
    <row r="205" spans="1:42" x14ac:dyDescent="0.25">
      <c r="A205" s="23"/>
      <c r="B205" s="24" t="str">
        <f t="shared" si="13"/>
        <v/>
      </c>
      <c r="C205" s="33" t="str">
        <f t="shared" si="13"/>
        <v/>
      </c>
      <c r="D205" s="33" t="str">
        <f t="shared" si="13"/>
        <v/>
      </c>
      <c r="E205" s="56"/>
      <c r="F205" s="23"/>
      <c r="G205" s="23"/>
      <c r="H205" s="49"/>
      <c r="I205" s="49"/>
      <c r="J205" s="23"/>
      <c r="K205" s="53" t="str">
        <f t="shared" si="14"/>
        <v/>
      </c>
      <c r="L205" s="23"/>
      <c r="M205" s="23"/>
      <c r="N205" s="23"/>
      <c r="O205" s="23"/>
      <c r="P205" s="23"/>
      <c r="Q205" s="23"/>
      <c r="R205" s="23"/>
      <c r="S205" s="29"/>
      <c r="T205" s="54"/>
      <c r="U205" s="23"/>
      <c r="V205" s="49"/>
      <c r="W205" s="49"/>
      <c r="X205" s="49"/>
      <c r="Y205" s="29" t="str">
        <f>IF($R205&lt;&gt;0,VLOOKUP($R205,Repertorio!$A$2:$M$85,11),"")</f>
        <v/>
      </c>
      <c r="Z205" s="23"/>
      <c r="AA205" s="49"/>
      <c r="AB205" s="55"/>
      <c r="AC205" s="29" t="str">
        <f>IF($R205&lt;&gt;0,VLOOKUP($R205,Repertorio!$A$2:$M$85,8),"")</f>
        <v/>
      </c>
      <c r="AD205" s="29" t="str">
        <f>IF($R205&lt;&gt;0,VLOOKUP($R205,Repertorio!$A$2:$M$85,10),"")</f>
        <v/>
      </c>
      <c r="AE205" s="23"/>
      <c r="AF205" s="23"/>
      <c r="AG205" s="23"/>
      <c r="AH205" s="56"/>
      <c r="AI205" s="49"/>
      <c r="AJ205" s="29" t="str">
        <f>IF($R205&lt;&gt;0,VLOOKUP($R205,Repertorio!$A$2:$M$85,7),"")</f>
        <v/>
      </c>
      <c r="AK205" s="23"/>
      <c r="AL205" s="27"/>
      <c r="AM205" s="49"/>
      <c r="AN205" s="23"/>
      <c r="AO205" s="27"/>
      <c r="AP205" s="59"/>
    </row>
    <row r="206" spans="1:42" x14ac:dyDescent="0.25">
      <c r="A206" s="23"/>
      <c r="B206" s="24" t="str">
        <f t="shared" si="13"/>
        <v/>
      </c>
      <c r="C206" s="33" t="str">
        <f t="shared" si="13"/>
        <v/>
      </c>
      <c r="D206" s="33" t="str">
        <f t="shared" si="13"/>
        <v/>
      </c>
      <c r="E206" s="56"/>
      <c r="F206" s="23"/>
      <c r="G206" s="23"/>
      <c r="H206" s="49"/>
      <c r="I206" s="49"/>
      <c r="J206" s="23"/>
      <c r="K206" s="53" t="str">
        <f t="shared" si="14"/>
        <v/>
      </c>
      <c r="L206" s="23"/>
      <c r="M206" s="23"/>
      <c r="N206" s="23"/>
      <c r="O206" s="23"/>
      <c r="P206" s="23"/>
      <c r="Q206" s="23"/>
      <c r="R206" s="23"/>
      <c r="S206" s="29"/>
      <c r="T206" s="54"/>
      <c r="U206" s="23"/>
      <c r="V206" s="49"/>
      <c r="W206" s="49"/>
      <c r="X206" s="49"/>
      <c r="Y206" s="29" t="str">
        <f>IF($R206&lt;&gt;0,VLOOKUP($R206,Repertorio!$A$2:$M$85,11),"")</f>
        <v/>
      </c>
      <c r="Z206" s="23"/>
      <c r="AA206" s="49"/>
      <c r="AB206" s="55"/>
      <c r="AC206" s="29" t="str">
        <f>IF($R206&lt;&gt;0,VLOOKUP($R206,Repertorio!$A$2:$M$85,8),"")</f>
        <v/>
      </c>
      <c r="AD206" s="29" t="str">
        <f>IF($R206&lt;&gt;0,VLOOKUP($R206,Repertorio!$A$2:$M$85,10),"")</f>
        <v/>
      </c>
      <c r="AE206" s="23"/>
      <c r="AF206" s="23"/>
      <c r="AG206" s="23"/>
      <c r="AH206" s="56"/>
      <c r="AI206" s="49"/>
      <c r="AJ206" s="29" t="str">
        <f>IF($R206&lt;&gt;0,VLOOKUP($R206,Repertorio!$A$2:$M$85,7),"")</f>
        <v/>
      </c>
      <c r="AK206" s="23"/>
      <c r="AL206" s="27"/>
      <c r="AM206" s="49"/>
      <c r="AN206" s="23"/>
      <c r="AO206" s="27"/>
      <c r="AP206" s="59"/>
    </row>
    <row r="207" spans="1:42" x14ac:dyDescent="0.25">
      <c r="A207" s="23"/>
      <c r="B207" s="24" t="str">
        <f t="shared" si="13"/>
        <v/>
      </c>
      <c r="C207" s="33" t="str">
        <f t="shared" si="13"/>
        <v/>
      </c>
      <c r="D207" s="33" t="str">
        <f t="shared" si="13"/>
        <v/>
      </c>
      <c r="E207" s="56"/>
      <c r="F207" s="23"/>
      <c r="G207" s="23"/>
      <c r="H207" s="49"/>
      <c r="I207" s="49"/>
      <c r="J207" s="23"/>
      <c r="K207" s="53" t="str">
        <f t="shared" si="14"/>
        <v/>
      </c>
      <c r="L207" s="23"/>
      <c r="M207" s="23"/>
      <c r="N207" s="23"/>
      <c r="O207" s="23"/>
      <c r="P207" s="23"/>
      <c r="Q207" s="23"/>
      <c r="R207" s="23"/>
      <c r="S207" s="29"/>
      <c r="T207" s="54"/>
      <c r="U207" s="23"/>
      <c r="V207" s="49"/>
      <c r="W207" s="49"/>
      <c r="X207" s="49"/>
      <c r="Y207" s="29" t="str">
        <f>IF($R207&lt;&gt;0,VLOOKUP($R207,Repertorio!$A$2:$M$85,11),"")</f>
        <v/>
      </c>
      <c r="Z207" s="23"/>
      <c r="AA207" s="49"/>
      <c r="AB207" s="55"/>
      <c r="AC207" s="29" t="str">
        <f>IF($R207&lt;&gt;0,VLOOKUP($R207,Repertorio!$A$2:$M$85,8),"")</f>
        <v/>
      </c>
      <c r="AD207" s="29" t="str">
        <f>IF($R207&lt;&gt;0,VLOOKUP($R207,Repertorio!$A$2:$M$85,10),"")</f>
        <v/>
      </c>
      <c r="AE207" s="23"/>
      <c r="AF207" s="23"/>
      <c r="AG207" s="23"/>
      <c r="AH207" s="56"/>
      <c r="AI207" s="49"/>
      <c r="AJ207" s="29" t="str">
        <f>IF($R207&lt;&gt;0,VLOOKUP($R207,Repertorio!$A$2:$M$85,7),"")</f>
        <v/>
      </c>
      <c r="AK207" s="23"/>
      <c r="AL207" s="27"/>
      <c r="AM207" s="49"/>
      <c r="AN207" s="23"/>
      <c r="AO207" s="27"/>
      <c r="AP207" s="59"/>
    </row>
    <row r="208" spans="1:42" x14ac:dyDescent="0.25">
      <c r="A208" s="23"/>
      <c r="B208" s="24" t="str">
        <f t="shared" si="13"/>
        <v/>
      </c>
      <c r="C208" s="33" t="str">
        <f t="shared" si="13"/>
        <v/>
      </c>
      <c r="D208" s="33" t="str">
        <f t="shared" si="13"/>
        <v/>
      </c>
      <c r="E208" s="56"/>
      <c r="F208" s="23"/>
      <c r="G208" s="23"/>
      <c r="H208" s="49"/>
      <c r="I208" s="49"/>
      <c r="J208" s="23"/>
      <c r="K208" s="53" t="str">
        <f t="shared" si="14"/>
        <v/>
      </c>
      <c r="L208" s="23"/>
      <c r="M208" s="23"/>
      <c r="N208" s="23"/>
      <c r="O208" s="23"/>
      <c r="P208" s="23"/>
      <c r="Q208" s="23"/>
      <c r="R208" s="23"/>
      <c r="S208" s="29"/>
      <c r="T208" s="54"/>
      <c r="U208" s="23"/>
      <c r="V208" s="49"/>
      <c r="W208" s="49"/>
      <c r="X208" s="49"/>
      <c r="Y208" s="29" t="str">
        <f>IF($R208&lt;&gt;0,VLOOKUP($R208,Repertorio!$A$2:$M$85,11),"")</f>
        <v/>
      </c>
      <c r="Z208" s="23"/>
      <c r="AA208" s="49"/>
      <c r="AB208" s="55"/>
      <c r="AC208" s="29" t="str">
        <f>IF($R208&lt;&gt;0,VLOOKUP($R208,Repertorio!$A$2:$M$85,8),"")</f>
        <v/>
      </c>
      <c r="AD208" s="29" t="str">
        <f>IF($R208&lt;&gt;0,VLOOKUP($R208,Repertorio!$A$2:$M$85,10),"")</f>
        <v/>
      </c>
      <c r="AE208" s="23"/>
      <c r="AF208" s="23"/>
      <c r="AG208" s="23"/>
      <c r="AH208" s="56"/>
      <c r="AI208" s="49"/>
      <c r="AJ208" s="29" t="str">
        <f>IF($R208&lt;&gt;0,VLOOKUP($R208,Repertorio!$A$2:$M$85,7),"")</f>
        <v/>
      </c>
      <c r="AK208" s="23"/>
      <c r="AL208" s="27"/>
      <c r="AM208" s="49"/>
      <c r="AN208" s="23"/>
      <c r="AO208" s="27"/>
      <c r="AP208" s="59"/>
    </row>
    <row r="209" spans="1:42" x14ac:dyDescent="0.25">
      <c r="A209" s="23"/>
      <c r="B209" s="24" t="str">
        <f t="shared" si="13"/>
        <v/>
      </c>
      <c r="C209" s="33" t="str">
        <f t="shared" si="13"/>
        <v/>
      </c>
      <c r="D209" s="33" t="str">
        <f t="shared" si="13"/>
        <v/>
      </c>
      <c r="E209" s="56"/>
      <c r="F209" s="23"/>
      <c r="G209" s="23"/>
      <c r="H209" s="49"/>
      <c r="I209" s="49"/>
      <c r="J209" s="23"/>
      <c r="K209" s="53" t="str">
        <f t="shared" si="14"/>
        <v/>
      </c>
      <c r="L209" s="23"/>
      <c r="M209" s="23"/>
      <c r="N209" s="23"/>
      <c r="O209" s="23"/>
      <c r="P209" s="23"/>
      <c r="Q209" s="23"/>
      <c r="R209" s="23"/>
      <c r="S209" s="29"/>
      <c r="T209" s="54"/>
      <c r="U209" s="23"/>
      <c r="V209" s="49"/>
      <c r="W209" s="49"/>
      <c r="X209" s="49"/>
      <c r="Y209" s="29" t="str">
        <f>IF($R209&lt;&gt;0,VLOOKUP($R209,Repertorio!$A$2:$M$85,11),"")</f>
        <v/>
      </c>
      <c r="Z209" s="23"/>
      <c r="AA209" s="49"/>
      <c r="AB209" s="55"/>
      <c r="AC209" s="29" t="str">
        <f>IF($R209&lt;&gt;0,VLOOKUP($R209,Repertorio!$A$2:$M$85,8),"")</f>
        <v/>
      </c>
      <c r="AD209" s="29" t="str">
        <f>IF($R209&lt;&gt;0,VLOOKUP($R209,Repertorio!$A$2:$M$85,10),"")</f>
        <v/>
      </c>
      <c r="AE209" s="23"/>
      <c r="AF209" s="23"/>
      <c r="AG209" s="23"/>
      <c r="AH209" s="56"/>
      <c r="AI209" s="49"/>
      <c r="AJ209" s="29" t="str">
        <f>IF($R209&lt;&gt;0,VLOOKUP($R209,Repertorio!$A$2:$M$85,7),"")</f>
        <v/>
      </c>
      <c r="AK209" s="23"/>
      <c r="AL209" s="27"/>
      <c r="AM209" s="49"/>
      <c r="AN209" s="23"/>
      <c r="AO209" s="27"/>
      <c r="AP209" s="59"/>
    </row>
    <row r="210" spans="1:42" x14ac:dyDescent="0.25">
      <c r="A210" s="23"/>
      <c r="B210" s="24" t="str">
        <f t="shared" si="13"/>
        <v/>
      </c>
      <c r="C210" s="33" t="str">
        <f t="shared" si="13"/>
        <v/>
      </c>
      <c r="D210" s="33" t="str">
        <f t="shared" si="13"/>
        <v/>
      </c>
      <c r="E210" s="56"/>
      <c r="F210" s="23"/>
      <c r="G210" s="23"/>
      <c r="H210" s="49"/>
      <c r="I210" s="49"/>
      <c r="J210" s="23"/>
      <c r="K210" s="53" t="str">
        <f t="shared" si="14"/>
        <v/>
      </c>
      <c r="L210" s="23"/>
      <c r="M210" s="23"/>
      <c r="N210" s="23"/>
      <c r="O210" s="23"/>
      <c r="P210" s="23"/>
      <c r="Q210" s="23"/>
      <c r="R210" s="23"/>
      <c r="S210" s="29"/>
      <c r="T210" s="54"/>
      <c r="U210" s="23"/>
      <c r="V210" s="49"/>
      <c r="W210" s="49"/>
      <c r="X210" s="49"/>
      <c r="Y210" s="29" t="str">
        <f>IF($R210&lt;&gt;0,VLOOKUP($R210,Repertorio!$A$2:$M$85,11),"")</f>
        <v/>
      </c>
      <c r="Z210" s="23"/>
      <c r="AA210" s="49"/>
      <c r="AB210" s="55"/>
      <c r="AC210" s="29" t="str">
        <f>IF($R210&lt;&gt;0,VLOOKUP($R210,Repertorio!$A$2:$M$85,8),"")</f>
        <v/>
      </c>
      <c r="AD210" s="29" t="str">
        <f>IF($R210&lt;&gt;0,VLOOKUP($R210,Repertorio!$A$2:$M$85,10),"")</f>
        <v/>
      </c>
      <c r="AE210" s="23"/>
      <c r="AF210" s="23"/>
      <c r="AG210" s="23"/>
      <c r="AH210" s="56"/>
      <c r="AI210" s="49"/>
      <c r="AJ210" s="29" t="str">
        <f>IF($R210&lt;&gt;0,VLOOKUP($R210,Repertorio!$A$2:$M$85,7),"")</f>
        <v/>
      </c>
      <c r="AK210" s="23"/>
      <c r="AL210" s="27"/>
      <c r="AM210" s="49"/>
      <c r="AN210" s="23"/>
      <c r="AO210" s="27"/>
      <c r="AP210" s="59"/>
    </row>
    <row r="211" spans="1:42" x14ac:dyDescent="0.25">
      <c r="A211" s="23"/>
      <c r="B211" s="24" t="str">
        <f t="shared" si="13"/>
        <v/>
      </c>
      <c r="C211" s="33" t="str">
        <f t="shared" si="13"/>
        <v/>
      </c>
      <c r="D211" s="33" t="str">
        <f t="shared" si="13"/>
        <v/>
      </c>
      <c r="E211" s="56"/>
      <c r="F211" s="23"/>
      <c r="G211" s="23"/>
      <c r="H211" s="49"/>
      <c r="I211" s="49"/>
      <c r="J211" s="23"/>
      <c r="K211" s="53" t="str">
        <f t="shared" si="14"/>
        <v/>
      </c>
      <c r="L211" s="23"/>
      <c r="M211" s="23"/>
      <c r="N211" s="23"/>
      <c r="O211" s="23"/>
      <c r="P211" s="23"/>
      <c r="Q211" s="23"/>
      <c r="R211" s="23"/>
      <c r="S211" s="29"/>
      <c r="T211" s="54"/>
      <c r="U211" s="23"/>
      <c r="V211" s="49"/>
      <c r="W211" s="49"/>
      <c r="X211" s="49"/>
      <c r="Y211" s="29" t="str">
        <f>IF($R211&lt;&gt;0,VLOOKUP($R211,Repertorio!$A$2:$M$85,11),"")</f>
        <v/>
      </c>
      <c r="Z211" s="23"/>
      <c r="AA211" s="49"/>
      <c r="AB211" s="55"/>
      <c r="AC211" s="29" t="str">
        <f>IF($R211&lt;&gt;0,VLOOKUP($R211,Repertorio!$A$2:$M$85,8),"")</f>
        <v/>
      </c>
      <c r="AD211" s="29" t="str">
        <f>IF($R211&lt;&gt;0,VLOOKUP($R211,Repertorio!$A$2:$M$85,10),"")</f>
        <v/>
      </c>
      <c r="AE211" s="23"/>
      <c r="AF211" s="23"/>
      <c r="AG211" s="23"/>
      <c r="AH211" s="56"/>
      <c r="AI211" s="49"/>
      <c r="AJ211" s="29" t="str">
        <f>IF($R211&lt;&gt;0,VLOOKUP($R211,Repertorio!$A$2:$M$85,7),"")</f>
        <v/>
      </c>
      <c r="AK211" s="23"/>
      <c r="AL211" s="27"/>
      <c r="AM211" s="49"/>
      <c r="AN211" s="23"/>
      <c r="AO211" s="27"/>
      <c r="AP211" s="59"/>
    </row>
    <row r="212" spans="1:42" x14ac:dyDescent="0.25">
      <c r="A212" s="23"/>
      <c r="B212" s="24" t="str">
        <f t="shared" si="13"/>
        <v/>
      </c>
      <c r="C212" s="33" t="str">
        <f t="shared" si="13"/>
        <v/>
      </c>
      <c r="D212" s="33" t="str">
        <f t="shared" si="13"/>
        <v/>
      </c>
      <c r="E212" s="56"/>
      <c r="F212" s="23"/>
      <c r="G212" s="23"/>
      <c r="H212" s="49"/>
      <c r="I212" s="49"/>
      <c r="J212" s="23"/>
      <c r="K212" s="53" t="str">
        <f t="shared" si="14"/>
        <v/>
      </c>
      <c r="L212" s="23"/>
      <c r="M212" s="23"/>
      <c r="N212" s="23"/>
      <c r="O212" s="23"/>
      <c r="P212" s="23"/>
      <c r="Q212" s="23"/>
      <c r="R212" s="23"/>
      <c r="S212" s="29"/>
      <c r="T212" s="54"/>
      <c r="U212" s="23"/>
      <c r="V212" s="49"/>
      <c r="W212" s="49"/>
      <c r="X212" s="49"/>
      <c r="Y212" s="29" t="str">
        <f>IF($R212&lt;&gt;0,VLOOKUP($R212,Repertorio!$A$2:$M$85,11),"")</f>
        <v/>
      </c>
      <c r="Z212" s="23"/>
      <c r="AA212" s="49"/>
      <c r="AB212" s="55"/>
      <c r="AC212" s="29" t="str">
        <f>IF($R212&lt;&gt;0,VLOOKUP($R212,Repertorio!$A$2:$M$85,8),"")</f>
        <v/>
      </c>
      <c r="AD212" s="29" t="str">
        <f>IF($R212&lt;&gt;0,VLOOKUP($R212,Repertorio!$A$2:$M$85,10),"")</f>
        <v/>
      </c>
      <c r="AE212" s="23"/>
      <c r="AF212" s="23"/>
      <c r="AG212" s="23"/>
      <c r="AH212" s="56"/>
      <c r="AI212" s="49"/>
      <c r="AJ212" s="29" t="str">
        <f>IF($R212&lt;&gt;0,VLOOKUP($R212,Repertorio!$A$2:$M$85,7),"")</f>
        <v/>
      </c>
      <c r="AK212" s="23"/>
      <c r="AL212" s="27"/>
      <c r="AM212" s="49"/>
      <c r="AN212" s="23"/>
      <c r="AO212" s="27"/>
      <c r="AP212" s="59"/>
    </row>
    <row r="213" spans="1:42" x14ac:dyDescent="0.25">
      <c r="A213" s="23"/>
      <c r="B213" s="24" t="str">
        <f t="shared" si="13"/>
        <v/>
      </c>
      <c r="C213" s="33" t="str">
        <f t="shared" si="13"/>
        <v/>
      </c>
      <c r="D213" s="33" t="str">
        <f t="shared" si="13"/>
        <v/>
      </c>
      <c r="E213" s="56"/>
      <c r="F213" s="23"/>
      <c r="G213" s="23"/>
      <c r="H213" s="49"/>
      <c r="I213" s="49"/>
      <c r="J213" s="23"/>
      <c r="K213" s="53" t="str">
        <f t="shared" si="14"/>
        <v/>
      </c>
      <c r="L213" s="23"/>
      <c r="M213" s="23"/>
      <c r="N213" s="23"/>
      <c r="O213" s="23"/>
      <c r="P213" s="23"/>
      <c r="Q213" s="23"/>
      <c r="R213" s="23"/>
      <c r="S213" s="29"/>
      <c r="T213" s="54"/>
      <c r="U213" s="23"/>
      <c r="V213" s="49"/>
      <c r="W213" s="49"/>
      <c r="X213" s="49"/>
      <c r="Y213" s="29" t="str">
        <f>IF($R213&lt;&gt;0,VLOOKUP($R213,Repertorio!$A$2:$M$85,11),"")</f>
        <v/>
      </c>
      <c r="Z213" s="23"/>
      <c r="AA213" s="49"/>
      <c r="AB213" s="55"/>
      <c r="AC213" s="29" t="str">
        <f>IF($R213&lt;&gt;0,VLOOKUP($R213,Repertorio!$A$2:$M$85,8),"")</f>
        <v/>
      </c>
      <c r="AD213" s="29" t="str">
        <f>IF($R213&lt;&gt;0,VLOOKUP($R213,Repertorio!$A$2:$M$85,10),"")</f>
        <v/>
      </c>
      <c r="AE213" s="23"/>
      <c r="AF213" s="23"/>
      <c r="AG213" s="23"/>
      <c r="AH213" s="56"/>
      <c r="AI213" s="49"/>
      <c r="AJ213" s="29" t="str">
        <f>IF($R213&lt;&gt;0,VLOOKUP($R213,Repertorio!$A$2:$M$85,7),"")</f>
        <v/>
      </c>
      <c r="AK213" s="23"/>
      <c r="AL213" s="27"/>
      <c r="AM213" s="49"/>
      <c r="AN213" s="23"/>
      <c r="AO213" s="27"/>
      <c r="AP213" s="59"/>
    </row>
    <row r="214" spans="1:42" x14ac:dyDescent="0.25">
      <c r="A214" s="23"/>
      <c r="B214" s="24" t="str">
        <f t="shared" ref="B214:D233" si="15">+IF($A214&lt;&gt;"",B$3,"")</f>
        <v/>
      </c>
      <c r="C214" s="33" t="str">
        <f t="shared" si="15"/>
        <v/>
      </c>
      <c r="D214" s="33" t="str">
        <f t="shared" si="15"/>
        <v/>
      </c>
      <c r="E214" s="56"/>
      <c r="F214" s="23"/>
      <c r="G214" s="23"/>
      <c r="H214" s="49"/>
      <c r="I214" s="49"/>
      <c r="J214" s="23"/>
      <c r="K214" s="53" t="str">
        <f t="shared" si="14"/>
        <v/>
      </c>
      <c r="L214" s="23"/>
      <c r="M214" s="23"/>
      <c r="N214" s="23"/>
      <c r="O214" s="23"/>
      <c r="P214" s="23"/>
      <c r="Q214" s="23"/>
      <c r="R214" s="23"/>
      <c r="S214" s="29"/>
      <c r="T214" s="54"/>
      <c r="U214" s="23"/>
      <c r="V214" s="49"/>
      <c r="W214" s="49"/>
      <c r="X214" s="49"/>
      <c r="Y214" s="29" t="str">
        <f>IF($R214&lt;&gt;0,VLOOKUP($R214,Repertorio!$A$2:$M$85,11),"")</f>
        <v/>
      </c>
      <c r="Z214" s="23"/>
      <c r="AA214" s="49"/>
      <c r="AB214" s="55"/>
      <c r="AC214" s="29" t="str">
        <f>IF($R214&lt;&gt;0,VLOOKUP($R214,Repertorio!$A$2:$M$85,8),"")</f>
        <v/>
      </c>
      <c r="AD214" s="29" t="str">
        <f>IF($R214&lt;&gt;0,VLOOKUP($R214,Repertorio!$A$2:$M$85,10),"")</f>
        <v/>
      </c>
      <c r="AE214" s="23"/>
      <c r="AF214" s="23"/>
      <c r="AG214" s="23"/>
      <c r="AH214" s="56"/>
      <c r="AI214" s="49"/>
      <c r="AJ214" s="29" t="str">
        <f>IF($R214&lt;&gt;0,VLOOKUP($R214,Repertorio!$A$2:$M$85,7),"")</f>
        <v/>
      </c>
      <c r="AK214" s="23"/>
      <c r="AL214" s="27"/>
      <c r="AM214" s="49"/>
      <c r="AN214" s="23"/>
      <c r="AO214" s="27"/>
      <c r="AP214" s="59"/>
    </row>
    <row r="215" spans="1:42" x14ac:dyDescent="0.25">
      <c r="A215" s="23"/>
      <c r="B215" s="24" t="str">
        <f t="shared" si="15"/>
        <v/>
      </c>
      <c r="C215" s="33" t="str">
        <f t="shared" si="15"/>
        <v/>
      </c>
      <c r="D215" s="33" t="str">
        <f t="shared" si="15"/>
        <v/>
      </c>
      <c r="E215" s="56"/>
      <c r="F215" s="23"/>
      <c r="G215" s="23"/>
      <c r="H215" s="49"/>
      <c r="I215" s="49"/>
      <c r="J215" s="23"/>
      <c r="K215" s="53" t="str">
        <f t="shared" si="14"/>
        <v/>
      </c>
      <c r="L215" s="23"/>
      <c r="M215" s="23"/>
      <c r="N215" s="23"/>
      <c r="O215" s="23"/>
      <c r="P215" s="23"/>
      <c r="Q215" s="23"/>
      <c r="R215" s="23"/>
      <c r="S215" s="29"/>
      <c r="T215" s="54"/>
      <c r="U215" s="23"/>
      <c r="V215" s="49"/>
      <c r="W215" s="49"/>
      <c r="X215" s="49"/>
      <c r="Y215" s="29" t="str">
        <f>IF($R215&lt;&gt;0,VLOOKUP($R215,Repertorio!$A$2:$M$85,11),"")</f>
        <v/>
      </c>
      <c r="Z215" s="23"/>
      <c r="AA215" s="49"/>
      <c r="AB215" s="55"/>
      <c r="AC215" s="29" t="str">
        <f>IF($R215&lt;&gt;0,VLOOKUP($R215,Repertorio!$A$2:$M$85,8),"")</f>
        <v/>
      </c>
      <c r="AD215" s="29" t="str">
        <f>IF($R215&lt;&gt;0,VLOOKUP($R215,Repertorio!$A$2:$M$85,10),"")</f>
        <v/>
      </c>
      <c r="AE215" s="23"/>
      <c r="AF215" s="23"/>
      <c r="AG215" s="23"/>
      <c r="AH215" s="56"/>
      <c r="AI215" s="49"/>
      <c r="AJ215" s="29" t="str">
        <f>IF($R215&lt;&gt;0,VLOOKUP($R215,Repertorio!$A$2:$M$85,7),"")</f>
        <v/>
      </c>
      <c r="AK215" s="23"/>
      <c r="AL215" s="27"/>
      <c r="AM215" s="49"/>
      <c r="AN215" s="23"/>
      <c r="AO215" s="27"/>
      <c r="AP215" s="59"/>
    </row>
    <row r="216" spans="1:42" x14ac:dyDescent="0.25">
      <c r="A216" s="23"/>
      <c r="B216" s="24" t="str">
        <f t="shared" si="15"/>
        <v/>
      </c>
      <c r="C216" s="33" t="str">
        <f t="shared" si="15"/>
        <v/>
      </c>
      <c r="D216" s="33" t="str">
        <f t="shared" si="15"/>
        <v/>
      </c>
      <c r="E216" s="56"/>
      <c r="F216" s="23"/>
      <c r="G216" s="23"/>
      <c r="H216" s="49"/>
      <c r="I216" s="49"/>
      <c r="J216" s="23"/>
      <c r="K216" s="53" t="str">
        <f t="shared" si="14"/>
        <v/>
      </c>
      <c r="L216" s="23"/>
      <c r="M216" s="23"/>
      <c r="N216" s="23"/>
      <c r="O216" s="23"/>
      <c r="P216" s="23"/>
      <c r="Q216" s="23"/>
      <c r="R216" s="23"/>
      <c r="S216" s="29"/>
      <c r="T216" s="54"/>
      <c r="U216" s="23"/>
      <c r="V216" s="49"/>
      <c r="W216" s="49"/>
      <c r="X216" s="49"/>
      <c r="Y216" s="29" t="str">
        <f>IF($R216&lt;&gt;0,VLOOKUP($R216,Repertorio!$A$2:$M$85,11),"")</f>
        <v/>
      </c>
      <c r="Z216" s="23"/>
      <c r="AA216" s="49"/>
      <c r="AB216" s="55"/>
      <c r="AC216" s="29" t="str">
        <f>IF($R216&lt;&gt;0,VLOOKUP($R216,Repertorio!$A$2:$M$85,8),"")</f>
        <v/>
      </c>
      <c r="AD216" s="29" t="str">
        <f>IF($R216&lt;&gt;0,VLOOKUP($R216,Repertorio!$A$2:$M$85,10),"")</f>
        <v/>
      </c>
      <c r="AE216" s="23"/>
      <c r="AF216" s="23"/>
      <c r="AG216" s="23"/>
      <c r="AH216" s="56"/>
      <c r="AI216" s="49"/>
      <c r="AJ216" s="29" t="str">
        <f>IF($R216&lt;&gt;0,VLOOKUP($R216,Repertorio!$A$2:$M$85,7),"")</f>
        <v/>
      </c>
      <c r="AK216" s="23"/>
      <c r="AL216" s="27"/>
      <c r="AM216" s="49"/>
      <c r="AN216" s="23"/>
      <c r="AO216" s="27"/>
      <c r="AP216" s="59"/>
    </row>
    <row r="217" spans="1:42" x14ac:dyDescent="0.25">
      <c r="A217" s="23"/>
      <c r="B217" s="24" t="str">
        <f t="shared" si="15"/>
        <v/>
      </c>
      <c r="C217" s="33" t="str">
        <f t="shared" si="15"/>
        <v/>
      </c>
      <c r="D217" s="33" t="str">
        <f t="shared" si="15"/>
        <v/>
      </c>
      <c r="E217" s="56"/>
      <c r="F217" s="23"/>
      <c r="G217" s="23"/>
      <c r="H217" s="49"/>
      <c r="I217" s="49"/>
      <c r="J217" s="23"/>
      <c r="K217" s="53" t="str">
        <f t="shared" si="14"/>
        <v/>
      </c>
      <c r="L217" s="23"/>
      <c r="M217" s="23"/>
      <c r="N217" s="23"/>
      <c r="O217" s="23"/>
      <c r="P217" s="23"/>
      <c r="Q217" s="23"/>
      <c r="R217" s="23"/>
      <c r="S217" s="29"/>
      <c r="T217" s="54"/>
      <c r="U217" s="23"/>
      <c r="V217" s="49"/>
      <c r="W217" s="49"/>
      <c r="X217" s="49"/>
      <c r="Y217" s="29" t="str">
        <f>IF($R217&lt;&gt;0,VLOOKUP($R217,Repertorio!$A$2:$M$85,11),"")</f>
        <v/>
      </c>
      <c r="Z217" s="23"/>
      <c r="AA217" s="49"/>
      <c r="AB217" s="55"/>
      <c r="AC217" s="29" t="str">
        <f>IF($R217&lt;&gt;0,VLOOKUP($R217,Repertorio!$A$2:$M$85,8),"")</f>
        <v/>
      </c>
      <c r="AD217" s="29" t="str">
        <f>IF($R217&lt;&gt;0,VLOOKUP($R217,Repertorio!$A$2:$M$85,10),"")</f>
        <v/>
      </c>
      <c r="AE217" s="23"/>
      <c r="AF217" s="23"/>
      <c r="AG217" s="23"/>
      <c r="AH217" s="56"/>
      <c r="AI217" s="49"/>
      <c r="AJ217" s="29" t="str">
        <f>IF($R217&lt;&gt;0,VLOOKUP($R217,Repertorio!$A$2:$M$85,7),"")</f>
        <v/>
      </c>
      <c r="AK217" s="23"/>
      <c r="AL217" s="27"/>
      <c r="AM217" s="49"/>
      <c r="AN217" s="23"/>
      <c r="AO217" s="27"/>
      <c r="AP217" s="59"/>
    </row>
    <row r="218" spans="1:42" x14ac:dyDescent="0.25">
      <c r="A218" s="23"/>
      <c r="B218" s="24" t="str">
        <f t="shared" si="15"/>
        <v/>
      </c>
      <c r="C218" s="33" t="str">
        <f t="shared" si="15"/>
        <v/>
      </c>
      <c r="D218" s="33" t="str">
        <f t="shared" si="15"/>
        <v/>
      </c>
      <c r="E218" s="56"/>
      <c r="F218" s="23"/>
      <c r="G218" s="23"/>
      <c r="H218" s="49"/>
      <c r="I218" s="49"/>
      <c r="J218" s="23"/>
      <c r="K218" s="53" t="str">
        <f t="shared" si="14"/>
        <v/>
      </c>
      <c r="L218" s="23"/>
      <c r="M218" s="23"/>
      <c r="N218" s="23"/>
      <c r="O218" s="23"/>
      <c r="P218" s="23"/>
      <c r="Q218" s="23"/>
      <c r="R218" s="23"/>
      <c r="S218" s="29"/>
      <c r="T218" s="54"/>
      <c r="U218" s="23"/>
      <c r="V218" s="49"/>
      <c r="W218" s="49"/>
      <c r="X218" s="49"/>
      <c r="Y218" s="29" t="str">
        <f>IF($R218&lt;&gt;0,VLOOKUP($R218,Repertorio!$A$2:$M$85,11),"")</f>
        <v/>
      </c>
      <c r="Z218" s="23"/>
      <c r="AA218" s="49"/>
      <c r="AB218" s="55"/>
      <c r="AC218" s="29" t="str">
        <f>IF($R218&lt;&gt;0,VLOOKUP($R218,Repertorio!$A$2:$M$85,8),"")</f>
        <v/>
      </c>
      <c r="AD218" s="29" t="str">
        <f>IF($R218&lt;&gt;0,VLOOKUP($R218,Repertorio!$A$2:$M$85,10),"")</f>
        <v/>
      </c>
      <c r="AE218" s="23"/>
      <c r="AF218" s="23"/>
      <c r="AG218" s="23"/>
      <c r="AH218" s="56"/>
      <c r="AI218" s="49"/>
      <c r="AJ218" s="29" t="str">
        <f>IF($R218&lt;&gt;0,VLOOKUP($R218,Repertorio!$A$2:$M$85,7),"")</f>
        <v/>
      </c>
      <c r="AK218" s="23"/>
      <c r="AL218" s="27"/>
      <c r="AM218" s="49"/>
      <c r="AN218" s="23"/>
      <c r="AO218" s="27"/>
      <c r="AP218" s="59"/>
    </row>
    <row r="219" spans="1:42" x14ac:dyDescent="0.25">
      <c r="A219" s="23"/>
      <c r="B219" s="24" t="str">
        <f t="shared" si="15"/>
        <v/>
      </c>
      <c r="C219" s="33" t="str">
        <f t="shared" si="15"/>
        <v/>
      </c>
      <c r="D219" s="33" t="str">
        <f t="shared" si="15"/>
        <v/>
      </c>
      <c r="E219" s="56"/>
      <c r="F219" s="23"/>
      <c r="G219" s="23"/>
      <c r="H219" s="49"/>
      <c r="I219" s="49"/>
      <c r="J219" s="23"/>
      <c r="K219" s="53" t="str">
        <f t="shared" si="14"/>
        <v/>
      </c>
      <c r="L219" s="23"/>
      <c r="M219" s="23"/>
      <c r="N219" s="23"/>
      <c r="O219" s="23"/>
      <c r="P219" s="23"/>
      <c r="Q219" s="23"/>
      <c r="R219" s="23"/>
      <c r="S219" s="29"/>
      <c r="T219" s="54"/>
      <c r="U219" s="23"/>
      <c r="V219" s="49"/>
      <c r="W219" s="49"/>
      <c r="X219" s="49"/>
      <c r="Y219" s="29" t="str">
        <f>IF($R219&lt;&gt;0,VLOOKUP($R219,Repertorio!$A$2:$M$85,11),"")</f>
        <v/>
      </c>
      <c r="Z219" s="23"/>
      <c r="AA219" s="49"/>
      <c r="AB219" s="55"/>
      <c r="AC219" s="29" t="str">
        <f>IF($R219&lt;&gt;0,VLOOKUP($R219,Repertorio!$A$2:$M$85,8),"")</f>
        <v/>
      </c>
      <c r="AD219" s="29" t="str">
        <f>IF($R219&lt;&gt;0,VLOOKUP($R219,Repertorio!$A$2:$M$85,10),"")</f>
        <v/>
      </c>
      <c r="AE219" s="23"/>
      <c r="AF219" s="23"/>
      <c r="AG219" s="23"/>
      <c r="AH219" s="56"/>
      <c r="AI219" s="49"/>
      <c r="AJ219" s="29" t="str">
        <f>IF($R219&lt;&gt;0,VLOOKUP($R219,Repertorio!$A$2:$M$85,7),"")</f>
        <v/>
      </c>
      <c r="AK219" s="23"/>
      <c r="AL219" s="27"/>
      <c r="AM219" s="49"/>
      <c r="AN219" s="23"/>
      <c r="AO219" s="27"/>
      <c r="AP219" s="59"/>
    </row>
    <row r="220" spans="1:42" x14ac:dyDescent="0.25">
      <c r="A220" s="23"/>
      <c r="B220" s="24" t="str">
        <f t="shared" si="15"/>
        <v/>
      </c>
      <c r="C220" s="33" t="str">
        <f t="shared" si="15"/>
        <v/>
      </c>
      <c r="D220" s="33" t="str">
        <f t="shared" si="15"/>
        <v/>
      </c>
      <c r="E220" s="56"/>
      <c r="F220" s="23"/>
      <c r="G220" s="23"/>
      <c r="H220" s="49"/>
      <c r="I220" s="49"/>
      <c r="J220" s="23"/>
      <c r="K220" s="53" t="str">
        <f t="shared" si="14"/>
        <v/>
      </c>
      <c r="L220" s="23"/>
      <c r="M220" s="23"/>
      <c r="N220" s="23"/>
      <c r="O220" s="23"/>
      <c r="P220" s="23"/>
      <c r="Q220" s="23"/>
      <c r="R220" s="23"/>
      <c r="S220" s="29"/>
      <c r="T220" s="54"/>
      <c r="U220" s="23"/>
      <c r="V220" s="49"/>
      <c r="W220" s="49"/>
      <c r="X220" s="49"/>
      <c r="Y220" s="29" t="str">
        <f>IF($R220&lt;&gt;0,VLOOKUP($R220,Repertorio!$A$2:$M$85,11),"")</f>
        <v/>
      </c>
      <c r="Z220" s="23"/>
      <c r="AA220" s="49"/>
      <c r="AB220" s="55"/>
      <c r="AC220" s="29" t="str">
        <f>IF($R220&lt;&gt;0,VLOOKUP($R220,Repertorio!$A$2:$M$85,8),"")</f>
        <v/>
      </c>
      <c r="AD220" s="29" t="str">
        <f>IF($R220&lt;&gt;0,VLOOKUP($R220,Repertorio!$A$2:$M$85,10),"")</f>
        <v/>
      </c>
      <c r="AE220" s="23"/>
      <c r="AF220" s="23"/>
      <c r="AG220" s="23"/>
      <c r="AH220" s="56"/>
      <c r="AI220" s="49"/>
      <c r="AJ220" s="29" t="str">
        <f>IF($R220&lt;&gt;0,VLOOKUP($R220,Repertorio!$A$2:$M$85,7),"")</f>
        <v/>
      </c>
      <c r="AK220" s="23"/>
      <c r="AL220" s="27"/>
      <c r="AM220" s="49"/>
      <c r="AN220" s="23"/>
      <c r="AO220" s="27"/>
      <c r="AP220" s="59"/>
    </row>
    <row r="221" spans="1:42" x14ac:dyDescent="0.25">
      <c r="A221" s="23"/>
      <c r="B221" s="24" t="str">
        <f t="shared" si="15"/>
        <v/>
      </c>
      <c r="C221" s="33" t="str">
        <f t="shared" si="15"/>
        <v/>
      </c>
      <c r="D221" s="33" t="str">
        <f t="shared" si="15"/>
        <v/>
      </c>
      <c r="E221" s="56"/>
      <c r="F221" s="23"/>
      <c r="G221" s="23"/>
      <c r="H221" s="49"/>
      <c r="I221" s="49"/>
      <c r="J221" s="23"/>
      <c r="K221" s="53" t="str">
        <f t="shared" si="14"/>
        <v/>
      </c>
      <c r="L221" s="23"/>
      <c r="M221" s="23"/>
      <c r="N221" s="23"/>
      <c r="O221" s="23"/>
      <c r="P221" s="23"/>
      <c r="Q221" s="23"/>
      <c r="R221" s="23"/>
      <c r="S221" s="29"/>
      <c r="T221" s="54"/>
      <c r="U221" s="23"/>
      <c r="V221" s="49"/>
      <c r="W221" s="49"/>
      <c r="X221" s="49"/>
      <c r="Y221" s="29" t="str">
        <f>IF($R221&lt;&gt;0,VLOOKUP($R221,Repertorio!$A$2:$M$85,11),"")</f>
        <v/>
      </c>
      <c r="Z221" s="23"/>
      <c r="AA221" s="49"/>
      <c r="AB221" s="55"/>
      <c r="AC221" s="29" t="str">
        <f>IF($R221&lt;&gt;0,VLOOKUP($R221,Repertorio!$A$2:$M$85,8),"")</f>
        <v/>
      </c>
      <c r="AD221" s="29" t="str">
        <f>IF($R221&lt;&gt;0,VLOOKUP($R221,Repertorio!$A$2:$M$85,10),"")</f>
        <v/>
      </c>
      <c r="AE221" s="23"/>
      <c r="AF221" s="23"/>
      <c r="AG221" s="23"/>
      <c r="AH221" s="56"/>
      <c r="AI221" s="49"/>
      <c r="AJ221" s="29" t="str">
        <f>IF($R221&lt;&gt;0,VLOOKUP($R221,Repertorio!$A$2:$M$85,7),"")</f>
        <v/>
      </c>
      <c r="AK221" s="23"/>
      <c r="AL221" s="27"/>
      <c r="AM221" s="49"/>
      <c r="AN221" s="23"/>
      <c r="AO221" s="27"/>
      <c r="AP221" s="59"/>
    </row>
    <row r="222" spans="1:42" x14ac:dyDescent="0.25">
      <c r="A222" s="23"/>
      <c r="B222" s="24" t="str">
        <f t="shared" si="15"/>
        <v/>
      </c>
      <c r="C222" s="33" t="str">
        <f t="shared" si="15"/>
        <v/>
      </c>
      <c r="D222" s="33" t="str">
        <f t="shared" si="15"/>
        <v/>
      </c>
      <c r="E222" s="56"/>
      <c r="F222" s="23"/>
      <c r="G222" s="23"/>
      <c r="H222" s="49"/>
      <c r="I222" s="49"/>
      <c r="J222" s="23"/>
      <c r="K222" s="53" t="str">
        <f t="shared" si="14"/>
        <v/>
      </c>
      <c r="L222" s="23"/>
      <c r="M222" s="23"/>
      <c r="N222" s="23"/>
      <c r="O222" s="23"/>
      <c r="P222" s="23"/>
      <c r="Q222" s="23"/>
      <c r="R222" s="23"/>
      <c r="S222" s="29"/>
      <c r="T222" s="54"/>
      <c r="U222" s="23"/>
      <c r="V222" s="49"/>
      <c r="W222" s="49"/>
      <c r="X222" s="49"/>
      <c r="Y222" s="29" t="str">
        <f>IF($R222&lt;&gt;0,VLOOKUP($R222,Repertorio!$A$2:$M$85,11),"")</f>
        <v/>
      </c>
      <c r="Z222" s="23"/>
      <c r="AA222" s="49"/>
      <c r="AB222" s="55"/>
      <c r="AC222" s="29" t="str">
        <f>IF($R222&lt;&gt;0,VLOOKUP($R222,Repertorio!$A$2:$M$85,8),"")</f>
        <v/>
      </c>
      <c r="AD222" s="29" t="str">
        <f>IF($R222&lt;&gt;0,VLOOKUP($R222,Repertorio!$A$2:$M$85,10),"")</f>
        <v/>
      </c>
      <c r="AE222" s="23"/>
      <c r="AF222" s="23"/>
      <c r="AG222" s="23"/>
      <c r="AH222" s="56"/>
      <c r="AI222" s="49"/>
      <c r="AJ222" s="29" t="str">
        <f>IF($R222&lt;&gt;0,VLOOKUP($R222,Repertorio!$A$2:$M$85,7),"")</f>
        <v/>
      </c>
      <c r="AK222" s="23"/>
      <c r="AL222" s="27"/>
      <c r="AM222" s="49"/>
      <c r="AN222" s="23"/>
      <c r="AO222" s="27"/>
      <c r="AP222" s="59"/>
    </row>
    <row r="223" spans="1:42" x14ac:dyDescent="0.25">
      <c r="A223" s="23"/>
      <c r="B223" s="24" t="str">
        <f t="shared" si="15"/>
        <v/>
      </c>
      <c r="C223" s="33" t="str">
        <f t="shared" si="15"/>
        <v/>
      </c>
      <c r="D223" s="33" t="str">
        <f t="shared" si="15"/>
        <v/>
      </c>
      <c r="E223" s="56"/>
      <c r="F223" s="23"/>
      <c r="G223" s="23"/>
      <c r="H223" s="49"/>
      <c r="I223" s="49"/>
      <c r="J223" s="23"/>
      <c r="K223" s="53" t="str">
        <f t="shared" si="14"/>
        <v/>
      </c>
      <c r="L223" s="23"/>
      <c r="M223" s="23"/>
      <c r="N223" s="23"/>
      <c r="O223" s="23"/>
      <c r="P223" s="23"/>
      <c r="Q223" s="23"/>
      <c r="R223" s="23"/>
      <c r="S223" s="29"/>
      <c r="T223" s="54"/>
      <c r="U223" s="23"/>
      <c r="V223" s="49"/>
      <c r="W223" s="49"/>
      <c r="X223" s="49"/>
      <c r="Y223" s="29" t="str">
        <f>IF($R223&lt;&gt;0,VLOOKUP($R223,Repertorio!$A$2:$M$85,11),"")</f>
        <v/>
      </c>
      <c r="Z223" s="23"/>
      <c r="AA223" s="49"/>
      <c r="AB223" s="55"/>
      <c r="AC223" s="29" t="str">
        <f>IF($R223&lt;&gt;0,VLOOKUP($R223,Repertorio!$A$2:$M$85,8),"")</f>
        <v/>
      </c>
      <c r="AD223" s="29" t="str">
        <f>IF($R223&lt;&gt;0,VLOOKUP($R223,Repertorio!$A$2:$M$85,10),"")</f>
        <v/>
      </c>
      <c r="AE223" s="23"/>
      <c r="AF223" s="23"/>
      <c r="AG223" s="23"/>
      <c r="AH223" s="56"/>
      <c r="AI223" s="49"/>
      <c r="AJ223" s="29" t="str">
        <f>IF($R223&lt;&gt;0,VLOOKUP($R223,Repertorio!$A$2:$M$85,7),"")</f>
        <v/>
      </c>
      <c r="AK223" s="23"/>
      <c r="AL223" s="27"/>
      <c r="AM223" s="49"/>
      <c r="AN223" s="23"/>
      <c r="AO223" s="27"/>
      <c r="AP223" s="59"/>
    </row>
    <row r="224" spans="1:42" x14ac:dyDescent="0.25">
      <c r="A224" s="23"/>
      <c r="B224" s="24" t="str">
        <f t="shared" si="15"/>
        <v/>
      </c>
      <c r="C224" s="33" t="str">
        <f t="shared" si="15"/>
        <v/>
      </c>
      <c r="D224" s="33" t="str">
        <f t="shared" si="15"/>
        <v/>
      </c>
      <c r="E224" s="56"/>
      <c r="F224" s="23"/>
      <c r="G224" s="23"/>
      <c r="H224" s="49"/>
      <c r="I224" s="49"/>
      <c r="J224" s="23"/>
      <c r="K224" s="53" t="str">
        <f t="shared" si="14"/>
        <v/>
      </c>
      <c r="L224" s="23"/>
      <c r="M224" s="23"/>
      <c r="N224" s="23"/>
      <c r="O224" s="23"/>
      <c r="P224" s="23"/>
      <c r="Q224" s="23"/>
      <c r="R224" s="23"/>
      <c r="S224" s="29"/>
      <c r="T224" s="54"/>
      <c r="U224" s="23"/>
      <c r="V224" s="49"/>
      <c r="W224" s="49"/>
      <c r="X224" s="49"/>
      <c r="Y224" s="29" t="str">
        <f>IF($R224&lt;&gt;0,VLOOKUP($R224,Repertorio!$A$2:$M$85,11),"")</f>
        <v/>
      </c>
      <c r="Z224" s="23"/>
      <c r="AA224" s="49"/>
      <c r="AB224" s="55"/>
      <c r="AC224" s="29" t="str">
        <f>IF($R224&lt;&gt;0,VLOOKUP($R224,Repertorio!$A$2:$M$85,8),"")</f>
        <v/>
      </c>
      <c r="AD224" s="29" t="str">
        <f>IF($R224&lt;&gt;0,VLOOKUP($R224,Repertorio!$A$2:$M$85,10),"")</f>
        <v/>
      </c>
      <c r="AE224" s="23"/>
      <c r="AF224" s="23"/>
      <c r="AG224" s="23"/>
      <c r="AH224" s="56"/>
      <c r="AI224" s="49"/>
      <c r="AJ224" s="29" t="str">
        <f>IF($R224&lt;&gt;0,VLOOKUP($R224,Repertorio!$A$2:$M$85,7),"")</f>
        <v/>
      </c>
      <c r="AK224" s="23"/>
      <c r="AL224" s="27"/>
      <c r="AM224" s="49"/>
      <c r="AN224" s="23"/>
      <c r="AO224" s="27"/>
      <c r="AP224" s="59"/>
    </row>
    <row r="225" spans="1:42" x14ac:dyDescent="0.25">
      <c r="A225" s="23"/>
      <c r="B225" s="24" t="str">
        <f t="shared" si="15"/>
        <v/>
      </c>
      <c r="C225" s="33" t="str">
        <f t="shared" si="15"/>
        <v/>
      </c>
      <c r="D225" s="33" t="str">
        <f t="shared" si="15"/>
        <v/>
      </c>
      <c r="E225" s="56"/>
      <c r="F225" s="23"/>
      <c r="G225" s="23"/>
      <c r="H225" s="49"/>
      <c r="I225" s="49"/>
      <c r="J225" s="23"/>
      <c r="K225" s="53" t="str">
        <f t="shared" si="14"/>
        <v/>
      </c>
      <c r="L225" s="23"/>
      <c r="M225" s="23"/>
      <c r="N225" s="23"/>
      <c r="O225" s="23"/>
      <c r="P225" s="23"/>
      <c r="Q225" s="23"/>
      <c r="R225" s="23"/>
      <c r="S225" s="29"/>
      <c r="T225" s="54"/>
      <c r="U225" s="23"/>
      <c r="V225" s="49"/>
      <c r="W225" s="49"/>
      <c r="X225" s="49"/>
      <c r="Y225" s="29" t="str">
        <f>IF($R225&lt;&gt;0,VLOOKUP($R225,Repertorio!$A$2:$M$85,11),"")</f>
        <v/>
      </c>
      <c r="Z225" s="23"/>
      <c r="AA225" s="49"/>
      <c r="AB225" s="55"/>
      <c r="AC225" s="29" t="str">
        <f>IF($R225&lt;&gt;0,VLOOKUP($R225,Repertorio!$A$2:$M$85,8),"")</f>
        <v/>
      </c>
      <c r="AD225" s="29" t="str">
        <f>IF($R225&lt;&gt;0,VLOOKUP($R225,Repertorio!$A$2:$M$85,10),"")</f>
        <v/>
      </c>
      <c r="AE225" s="23"/>
      <c r="AF225" s="23"/>
      <c r="AG225" s="23"/>
      <c r="AH225" s="56"/>
      <c r="AI225" s="49"/>
      <c r="AJ225" s="29" t="str">
        <f>IF($R225&lt;&gt;0,VLOOKUP($R225,Repertorio!$A$2:$M$85,7),"")</f>
        <v/>
      </c>
      <c r="AK225" s="23"/>
      <c r="AL225" s="27"/>
      <c r="AM225" s="49"/>
      <c r="AN225" s="23"/>
      <c r="AO225" s="27"/>
      <c r="AP225" s="59"/>
    </row>
    <row r="226" spans="1:42" x14ac:dyDescent="0.25">
      <c r="A226" s="23"/>
      <c r="B226" s="24" t="str">
        <f t="shared" si="15"/>
        <v/>
      </c>
      <c r="C226" s="33" t="str">
        <f t="shared" si="15"/>
        <v/>
      </c>
      <c r="D226" s="33" t="str">
        <f t="shared" si="15"/>
        <v/>
      </c>
      <c r="E226" s="56"/>
      <c r="F226" s="23"/>
      <c r="G226" s="23"/>
      <c r="H226" s="49"/>
      <c r="I226" s="49"/>
      <c r="J226" s="23"/>
      <c r="K226" s="53" t="str">
        <f t="shared" si="14"/>
        <v/>
      </c>
      <c r="L226" s="23"/>
      <c r="M226" s="23"/>
      <c r="N226" s="23"/>
      <c r="O226" s="23"/>
      <c r="P226" s="23"/>
      <c r="Q226" s="23"/>
      <c r="R226" s="23"/>
      <c r="S226" s="29"/>
      <c r="T226" s="54"/>
      <c r="U226" s="23"/>
      <c r="V226" s="49"/>
      <c r="W226" s="49"/>
      <c r="X226" s="49"/>
      <c r="Y226" s="29" t="str">
        <f>IF($R226&lt;&gt;0,VLOOKUP($R226,Repertorio!$A$2:$M$85,11),"")</f>
        <v/>
      </c>
      <c r="Z226" s="23"/>
      <c r="AA226" s="49"/>
      <c r="AB226" s="55"/>
      <c r="AC226" s="29" t="str">
        <f>IF($R226&lt;&gt;0,VLOOKUP($R226,Repertorio!$A$2:$M$85,8),"")</f>
        <v/>
      </c>
      <c r="AD226" s="29" t="str">
        <f>IF($R226&lt;&gt;0,VLOOKUP($R226,Repertorio!$A$2:$M$85,10),"")</f>
        <v/>
      </c>
      <c r="AE226" s="23"/>
      <c r="AF226" s="23"/>
      <c r="AG226" s="23"/>
      <c r="AH226" s="56"/>
      <c r="AI226" s="49"/>
      <c r="AJ226" s="29" t="str">
        <f>IF($R226&lt;&gt;0,VLOOKUP($R226,Repertorio!$A$2:$M$85,7),"")</f>
        <v/>
      </c>
      <c r="AK226" s="23"/>
      <c r="AL226" s="27"/>
      <c r="AM226" s="49"/>
      <c r="AN226" s="23"/>
      <c r="AO226" s="27"/>
      <c r="AP226" s="59"/>
    </row>
    <row r="227" spans="1:42" x14ac:dyDescent="0.25">
      <c r="A227" s="23"/>
      <c r="B227" s="24" t="str">
        <f t="shared" si="15"/>
        <v/>
      </c>
      <c r="C227" s="33" t="str">
        <f t="shared" si="15"/>
        <v/>
      </c>
      <c r="D227" s="33" t="str">
        <f t="shared" si="15"/>
        <v/>
      </c>
      <c r="E227" s="56"/>
      <c r="F227" s="23"/>
      <c r="G227" s="23"/>
      <c r="H227" s="49"/>
      <c r="I227" s="49"/>
      <c r="J227" s="23"/>
      <c r="K227" s="53" t="str">
        <f t="shared" si="14"/>
        <v/>
      </c>
      <c r="L227" s="23"/>
      <c r="M227" s="23"/>
      <c r="N227" s="23"/>
      <c r="O227" s="23"/>
      <c r="P227" s="23"/>
      <c r="Q227" s="23"/>
      <c r="R227" s="23"/>
      <c r="S227" s="29"/>
      <c r="T227" s="54"/>
      <c r="U227" s="23"/>
      <c r="V227" s="49"/>
      <c r="W227" s="49"/>
      <c r="X227" s="49"/>
      <c r="Y227" s="29" t="str">
        <f>IF($R227&lt;&gt;0,VLOOKUP($R227,Repertorio!$A$2:$M$85,11),"")</f>
        <v/>
      </c>
      <c r="Z227" s="23"/>
      <c r="AA227" s="49"/>
      <c r="AB227" s="55"/>
      <c r="AC227" s="29" t="str">
        <f>IF($R227&lt;&gt;0,VLOOKUP($R227,Repertorio!$A$2:$M$85,8),"")</f>
        <v/>
      </c>
      <c r="AD227" s="29" t="str">
        <f>IF($R227&lt;&gt;0,VLOOKUP($R227,Repertorio!$A$2:$M$85,10),"")</f>
        <v/>
      </c>
      <c r="AE227" s="23"/>
      <c r="AF227" s="23"/>
      <c r="AG227" s="23"/>
      <c r="AH227" s="56"/>
      <c r="AI227" s="49"/>
      <c r="AJ227" s="29" t="str">
        <f>IF($R227&lt;&gt;0,VLOOKUP($R227,Repertorio!$A$2:$M$85,7),"")</f>
        <v/>
      </c>
      <c r="AK227" s="23"/>
      <c r="AL227" s="27"/>
      <c r="AM227" s="49"/>
      <c r="AN227" s="23"/>
      <c r="AO227" s="27"/>
      <c r="AP227" s="59"/>
    </row>
    <row r="228" spans="1:42" x14ac:dyDescent="0.25">
      <c r="A228" s="23"/>
      <c r="B228" s="24" t="str">
        <f t="shared" si="15"/>
        <v/>
      </c>
      <c r="C228" s="33" t="str">
        <f t="shared" si="15"/>
        <v/>
      </c>
      <c r="D228" s="33" t="str">
        <f t="shared" si="15"/>
        <v/>
      </c>
      <c r="E228" s="56"/>
      <c r="F228" s="23"/>
      <c r="G228" s="23"/>
      <c r="H228" s="49"/>
      <c r="I228" s="49"/>
      <c r="J228" s="23"/>
      <c r="K228" s="53" t="str">
        <f t="shared" si="14"/>
        <v/>
      </c>
      <c r="L228" s="23"/>
      <c r="M228" s="23"/>
      <c r="N228" s="23"/>
      <c r="O228" s="23"/>
      <c r="P228" s="23"/>
      <c r="Q228" s="23"/>
      <c r="R228" s="23"/>
      <c r="S228" s="29"/>
      <c r="T228" s="54"/>
      <c r="U228" s="23"/>
      <c r="V228" s="49"/>
      <c r="W228" s="49"/>
      <c r="X228" s="49"/>
      <c r="Y228" s="29" t="str">
        <f>IF($R228&lt;&gt;0,VLOOKUP($R228,Repertorio!$A$2:$M$85,11),"")</f>
        <v/>
      </c>
      <c r="Z228" s="23"/>
      <c r="AA228" s="49"/>
      <c r="AB228" s="55"/>
      <c r="AC228" s="29" t="str">
        <f>IF($R228&lt;&gt;0,VLOOKUP($R228,Repertorio!$A$2:$M$85,8),"")</f>
        <v/>
      </c>
      <c r="AD228" s="29" t="str">
        <f>IF($R228&lt;&gt;0,VLOOKUP($R228,Repertorio!$A$2:$M$85,10),"")</f>
        <v/>
      </c>
      <c r="AE228" s="23"/>
      <c r="AF228" s="23"/>
      <c r="AG228" s="23"/>
      <c r="AH228" s="56"/>
      <c r="AI228" s="49"/>
      <c r="AJ228" s="29" t="str">
        <f>IF($R228&lt;&gt;0,VLOOKUP($R228,Repertorio!$A$2:$M$85,7),"")</f>
        <v/>
      </c>
      <c r="AK228" s="23"/>
      <c r="AL228" s="27"/>
      <c r="AM228" s="49"/>
      <c r="AN228" s="23"/>
      <c r="AO228" s="27"/>
      <c r="AP228" s="59"/>
    </row>
    <row r="229" spans="1:42" x14ac:dyDescent="0.25">
      <c r="A229" s="23"/>
      <c r="B229" s="24" t="str">
        <f t="shared" si="15"/>
        <v/>
      </c>
      <c r="C229" s="33" t="str">
        <f t="shared" si="15"/>
        <v/>
      </c>
      <c r="D229" s="33" t="str">
        <f t="shared" si="15"/>
        <v/>
      </c>
      <c r="E229" s="56"/>
      <c r="F229" s="23"/>
      <c r="G229" s="23"/>
      <c r="H229" s="49"/>
      <c r="I229" s="49"/>
      <c r="J229" s="23"/>
      <c r="K229" s="53" t="str">
        <f t="shared" si="14"/>
        <v/>
      </c>
      <c r="L229" s="23"/>
      <c r="M229" s="23"/>
      <c r="N229" s="23"/>
      <c r="O229" s="23"/>
      <c r="P229" s="23"/>
      <c r="Q229" s="23"/>
      <c r="R229" s="23"/>
      <c r="S229" s="29"/>
      <c r="T229" s="54"/>
      <c r="U229" s="23"/>
      <c r="V229" s="49"/>
      <c r="W229" s="49"/>
      <c r="X229" s="49"/>
      <c r="Y229" s="29" t="str">
        <f>IF($R229&lt;&gt;0,VLOOKUP($R229,Repertorio!$A$2:$M$85,11),"")</f>
        <v/>
      </c>
      <c r="Z229" s="23"/>
      <c r="AA229" s="49"/>
      <c r="AB229" s="55"/>
      <c r="AC229" s="29" t="str">
        <f>IF($R229&lt;&gt;0,VLOOKUP($R229,Repertorio!$A$2:$M$85,8),"")</f>
        <v/>
      </c>
      <c r="AD229" s="29" t="str">
        <f>IF($R229&lt;&gt;0,VLOOKUP($R229,Repertorio!$A$2:$M$85,10),"")</f>
        <v/>
      </c>
      <c r="AE229" s="23"/>
      <c r="AF229" s="23"/>
      <c r="AG229" s="23"/>
      <c r="AH229" s="56"/>
      <c r="AI229" s="49"/>
      <c r="AJ229" s="29" t="str">
        <f>IF($R229&lt;&gt;0,VLOOKUP($R229,Repertorio!$A$2:$M$85,7),"")</f>
        <v/>
      </c>
      <c r="AK229" s="23"/>
      <c r="AL229" s="27"/>
      <c r="AM229" s="49"/>
      <c r="AN229" s="23"/>
      <c r="AO229" s="27"/>
      <c r="AP229" s="59"/>
    </row>
    <row r="230" spans="1:42" x14ac:dyDescent="0.25">
      <c r="A230" s="23"/>
      <c r="B230" s="24" t="str">
        <f t="shared" si="15"/>
        <v/>
      </c>
      <c r="C230" s="33" t="str">
        <f t="shared" si="15"/>
        <v/>
      </c>
      <c r="D230" s="33" t="str">
        <f t="shared" si="15"/>
        <v/>
      </c>
      <c r="E230" s="56"/>
      <c r="F230" s="23"/>
      <c r="G230" s="23"/>
      <c r="H230" s="49"/>
      <c r="I230" s="49"/>
      <c r="J230" s="23"/>
      <c r="K230" s="53" t="str">
        <f t="shared" si="14"/>
        <v/>
      </c>
      <c r="L230" s="23"/>
      <c r="M230" s="23"/>
      <c r="N230" s="23"/>
      <c r="O230" s="23"/>
      <c r="P230" s="23"/>
      <c r="Q230" s="23"/>
      <c r="R230" s="23"/>
      <c r="S230" s="29"/>
      <c r="T230" s="54"/>
      <c r="U230" s="23"/>
      <c r="V230" s="49"/>
      <c r="W230" s="49"/>
      <c r="X230" s="49"/>
      <c r="Y230" s="29" t="str">
        <f>IF($R230&lt;&gt;0,VLOOKUP($R230,Repertorio!$A$2:$M$85,11),"")</f>
        <v/>
      </c>
      <c r="Z230" s="23"/>
      <c r="AA230" s="49"/>
      <c r="AB230" s="55"/>
      <c r="AC230" s="29" t="str">
        <f>IF($R230&lt;&gt;0,VLOOKUP($R230,Repertorio!$A$2:$M$85,8),"")</f>
        <v/>
      </c>
      <c r="AD230" s="29" t="str">
        <f>IF($R230&lt;&gt;0,VLOOKUP($R230,Repertorio!$A$2:$M$85,10),"")</f>
        <v/>
      </c>
      <c r="AE230" s="23"/>
      <c r="AF230" s="23"/>
      <c r="AG230" s="23"/>
      <c r="AH230" s="56"/>
      <c r="AI230" s="49"/>
      <c r="AJ230" s="29" t="str">
        <f>IF($R230&lt;&gt;0,VLOOKUP($R230,Repertorio!$A$2:$M$85,7),"")</f>
        <v/>
      </c>
      <c r="AK230" s="23"/>
      <c r="AL230" s="27"/>
      <c r="AM230" s="49"/>
      <c r="AN230" s="23"/>
      <c r="AO230" s="27"/>
      <c r="AP230" s="59"/>
    </row>
    <row r="231" spans="1:42" x14ac:dyDescent="0.25">
      <c r="A231" s="23"/>
      <c r="B231" s="24" t="str">
        <f t="shared" si="15"/>
        <v/>
      </c>
      <c r="C231" s="33" t="str">
        <f t="shared" si="15"/>
        <v/>
      </c>
      <c r="D231" s="33" t="str">
        <f t="shared" si="15"/>
        <v/>
      </c>
      <c r="E231" s="56"/>
      <c r="F231" s="23"/>
      <c r="G231" s="23"/>
      <c r="H231" s="49"/>
      <c r="I231" s="49"/>
      <c r="J231" s="23"/>
      <c r="K231" s="53" t="str">
        <f t="shared" si="14"/>
        <v/>
      </c>
      <c r="L231" s="23"/>
      <c r="M231" s="23"/>
      <c r="N231" s="23"/>
      <c r="O231" s="23"/>
      <c r="P231" s="23"/>
      <c r="Q231" s="23"/>
      <c r="R231" s="23"/>
      <c r="S231" s="29"/>
      <c r="T231" s="54"/>
      <c r="U231" s="23"/>
      <c r="V231" s="49"/>
      <c r="W231" s="49"/>
      <c r="X231" s="49"/>
      <c r="Y231" s="29" t="str">
        <f>IF($R231&lt;&gt;0,VLOOKUP($R231,Repertorio!$A$2:$M$85,11),"")</f>
        <v/>
      </c>
      <c r="Z231" s="23"/>
      <c r="AA231" s="49"/>
      <c r="AB231" s="55"/>
      <c r="AC231" s="29" t="str">
        <f>IF($R231&lt;&gt;0,VLOOKUP($R231,Repertorio!$A$2:$M$85,8),"")</f>
        <v/>
      </c>
      <c r="AD231" s="29" t="str">
        <f>IF($R231&lt;&gt;0,VLOOKUP($R231,Repertorio!$A$2:$M$85,10),"")</f>
        <v/>
      </c>
      <c r="AE231" s="23"/>
      <c r="AF231" s="23"/>
      <c r="AG231" s="23"/>
      <c r="AH231" s="56"/>
      <c r="AI231" s="49"/>
      <c r="AJ231" s="29" t="str">
        <f>IF($R231&lt;&gt;0,VLOOKUP($R231,Repertorio!$A$2:$M$85,7),"")</f>
        <v/>
      </c>
      <c r="AK231" s="23"/>
      <c r="AL231" s="27"/>
      <c r="AM231" s="49"/>
      <c r="AN231" s="23"/>
      <c r="AO231" s="27"/>
      <c r="AP231" s="59"/>
    </row>
    <row r="232" spans="1:42" x14ac:dyDescent="0.25">
      <c r="A232" s="23"/>
      <c r="B232" s="24" t="str">
        <f t="shared" si="15"/>
        <v/>
      </c>
      <c r="C232" s="33" t="str">
        <f t="shared" si="15"/>
        <v/>
      </c>
      <c r="D232" s="33" t="str">
        <f t="shared" si="15"/>
        <v/>
      </c>
      <c r="E232" s="56"/>
      <c r="F232" s="23"/>
      <c r="G232" s="23"/>
      <c r="H232" s="49"/>
      <c r="I232" s="49"/>
      <c r="J232" s="23"/>
      <c r="K232" s="53" t="str">
        <f t="shared" si="14"/>
        <v/>
      </c>
      <c r="L232" s="23"/>
      <c r="M232" s="23"/>
      <c r="N232" s="23"/>
      <c r="O232" s="23"/>
      <c r="P232" s="23"/>
      <c r="Q232" s="23"/>
      <c r="R232" s="23"/>
      <c r="S232" s="29"/>
      <c r="T232" s="54"/>
      <c r="U232" s="23"/>
      <c r="V232" s="49"/>
      <c r="W232" s="49"/>
      <c r="X232" s="49"/>
      <c r="Y232" s="29" t="str">
        <f>IF($R232&lt;&gt;0,VLOOKUP($R232,Repertorio!$A$2:$M$85,11),"")</f>
        <v/>
      </c>
      <c r="Z232" s="23"/>
      <c r="AA232" s="49"/>
      <c r="AB232" s="55"/>
      <c r="AC232" s="29" t="str">
        <f>IF($R232&lt;&gt;0,VLOOKUP($R232,Repertorio!$A$2:$M$85,8),"")</f>
        <v/>
      </c>
      <c r="AD232" s="29" t="str">
        <f>IF($R232&lt;&gt;0,VLOOKUP($R232,Repertorio!$A$2:$M$85,10),"")</f>
        <v/>
      </c>
      <c r="AE232" s="23"/>
      <c r="AF232" s="23"/>
      <c r="AG232" s="23"/>
      <c r="AH232" s="56"/>
      <c r="AI232" s="49"/>
      <c r="AJ232" s="29" t="str">
        <f>IF($R232&lt;&gt;0,VLOOKUP($R232,Repertorio!$A$2:$M$85,7),"")</f>
        <v/>
      </c>
      <c r="AK232" s="23"/>
      <c r="AL232" s="27"/>
      <c r="AM232" s="49"/>
      <c r="AN232" s="23"/>
      <c r="AO232" s="27"/>
      <c r="AP232" s="59"/>
    </row>
    <row r="233" spans="1:42" x14ac:dyDescent="0.25">
      <c r="A233" s="23"/>
      <c r="B233" s="24" t="str">
        <f t="shared" si="15"/>
        <v/>
      </c>
      <c r="C233" s="33" t="str">
        <f t="shared" si="15"/>
        <v/>
      </c>
      <c r="D233" s="33" t="str">
        <f t="shared" si="15"/>
        <v/>
      </c>
      <c r="E233" s="56"/>
      <c r="F233" s="23"/>
      <c r="G233" s="23"/>
      <c r="H233" s="49"/>
      <c r="I233" s="49"/>
      <c r="J233" s="23"/>
      <c r="K233" s="53" t="str">
        <f t="shared" si="14"/>
        <v/>
      </c>
      <c r="L233" s="23"/>
      <c r="M233" s="23"/>
      <c r="N233" s="23"/>
      <c r="O233" s="23"/>
      <c r="P233" s="23"/>
      <c r="Q233" s="23"/>
      <c r="R233" s="23"/>
      <c r="S233" s="29"/>
      <c r="T233" s="54"/>
      <c r="U233" s="23"/>
      <c r="V233" s="49"/>
      <c r="W233" s="49"/>
      <c r="X233" s="49"/>
      <c r="Y233" s="29" t="str">
        <f>IF($R233&lt;&gt;0,VLOOKUP($R233,Repertorio!$A$2:$M$85,11),"")</f>
        <v/>
      </c>
      <c r="Z233" s="23"/>
      <c r="AA233" s="49"/>
      <c r="AB233" s="55"/>
      <c r="AC233" s="29" t="str">
        <f>IF($R233&lt;&gt;0,VLOOKUP($R233,Repertorio!$A$2:$M$85,8),"")</f>
        <v/>
      </c>
      <c r="AD233" s="29" t="str">
        <f>IF($R233&lt;&gt;0,VLOOKUP($R233,Repertorio!$A$2:$M$85,10),"")</f>
        <v/>
      </c>
      <c r="AE233" s="23"/>
      <c r="AF233" s="23"/>
      <c r="AG233" s="23"/>
      <c r="AH233" s="56"/>
      <c r="AI233" s="49"/>
      <c r="AJ233" s="29" t="str">
        <f>IF($R233&lt;&gt;0,VLOOKUP($R233,Repertorio!$A$2:$M$85,7),"")</f>
        <v/>
      </c>
      <c r="AK233" s="23"/>
      <c r="AL233" s="27"/>
      <c r="AM233" s="49"/>
      <c r="AN233" s="23"/>
      <c r="AO233" s="27"/>
      <c r="AP233" s="59"/>
    </row>
    <row r="234" spans="1:42" x14ac:dyDescent="0.25">
      <c r="A234" s="23"/>
      <c r="B234" s="24" t="str">
        <f t="shared" ref="B234:D253" si="16">+IF($A234&lt;&gt;"",B$3,"")</f>
        <v/>
      </c>
      <c r="C234" s="33" t="str">
        <f t="shared" si="16"/>
        <v/>
      </c>
      <c r="D234" s="33" t="str">
        <f t="shared" si="16"/>
        <v/>
      </c>
      <c r="E234" s="56"/>
      <c r="F234" s="23"/>
      <c r="G234" s="23"/>
      <c r="H234" s="49"/>
      <c r="I234" s="49"/>
      <c r="J234" s="23"/>
      <c r="K234" s="53" t="str">
        <f t="shared" si="14"/>
        <v/>
      </c>
      <c r="L234" s="23"/>
      <c r="M234" s="23"/>
      <c r="N234" s="23"/>
      <c r="O234" s="23"/>
      <c r="P234" s="23"/>
      <c r="Q234" s="23"/>
      <c r="R234" s="23"/>
      <c r="S234" s="29"/>
      <c r="T234" s="54"/>
      <c r="U234" s="23"/>
      <c r="V234" s="49"/>
      <c r="W234" s="49"/>
      <c r="X234" s="49"/>
      <c r="Y234" s="29" t="str">
        <f>IF($R234&lt;&gt;0,VLOOKUP($R234,Repertorio!$A$2:$M$85,11),"")</f>
        <v/>
      </c>
      <c r="Z234" s="23"/>
      <c r="AA234" s="49"/>
      <c r="AB234" s="55"/>
      <c r="AC234" s="29" t="str">
        <f>IF($R234&lt;&gt;0,VLOOKUP($R234,Repertorio!$A$2:$M$85,8),"")</f>
        <v/>
      </c>
      <c r="AD234" s="29" t="str">
        <f>IF($R234&lt;&gt;0,VLOOKUP($R234,Repertorio!$A$2:$M$85,10),"")</f>
        <v/>
      </c>
      <c r="AE234" s="23"/>
      <c r="AF234" s="23"/>
      <c r="AG234" s="23"/>
      <c r="AH234" s="56"/>
      <c r="AI234" s="49"/>
      <c r="AJ234" s="29" t="str">
        <f>IF($R234&lt;&gt;0,VLOOKUP($R234,Repertorio!$A$2:$M$85,7),"")</f>
        <v/>
      </c>
      <c r="AK234" s="23"/>
      <c r="AL234" s="27"/>
      <c r="AM234" s="49"/>
      <c r="AN234" s="23"/>
      <c r="AO234" s="27"/>
      <c r="AP234" s="59"/>
    </row>
    <row r="235" spans="1:42" x14ac:dyDescent="0.25">
      <c r="A235" s="23"/>
      <c r="B235" s="24" t="str">
        <f t="shared" si="16"/>
        <v/>
      </c>
      <c r="C235" s="33" t="str">
        <f t="shared" si="16"/>
        <v/>
      </c>
      <c r="D235" s="33" t="str">
        <f t="shared" si="16"/>
        <v/>
      </c>
      <c r="E235" s="56"/>
      <c r="F235" s="23"/>
      <c r="G235" s="23"/>
      <c r="H235" s="49"/>
      <c r="I235" s="49"/>
      <c r="J235" s="23"/>
      <c r="K235" s="53" t="str">
        <f t="shared" si="14"/>
        <v/>
      </c>
      <c r="L235" s="23"/>
      <c r="M235" s="23"/>
      <c r="N235" s="23"/>
      <c r="O235" s="23"/>
      <c r="P235" s="23"/>
      <c r="Q235" s="23"/>
      <c r="R235" s="23"/>
      <c r="S235" s="29"/>
      <c r="T235" s="54"/>
      <c r="U235" s="23"/>
      <c r="V235" s="49"/>
      <c r="W235" s="49"/>
      <c r="X235" s="49"/>
      <c r="Y235" s="29" t="str">
        <f>IF($R235&lt;&gt;0,VLOOKUP($R235,Repertorio!$A$2:$M$85,11),"")</f>
        <v/>
      </c>
      <c r="Z235" s="23"/>
      <c r="AA235" s="49"/>
      <c r="AB235" s="55"/>
      <c r="AC235" s="29" t="str">
        <f>IF($R235&lt;&gt;0,VLOOKUP($R235,Repertorio!$A$2:$M$85,8),"")</f>
        <v/>
      </c>
      <c r="AD235" s="29" t="str">
        <f>IF($R235&lt;&gt;0,VLOOKUP($R235,Repertorio!$A$2:$M$85,10),"")</f>
        <v/>
      </c>
      <c r="AE235" s="23"/>
      <c r="AF235" s="23"/>
      <c r="AG235" s="23"/>
      <c r="AH235" s="56"/>
      <c r="AI235" s="49"/>
      <c r="AJ235" s="29" t="str">
        <f>IF($R235&lt;&gt;0,VLOOKUP($R235,Repertorio!$A$2:$M$85,7),"")</f>
        <v/>
      </c>
      <c r="AK235" s="23"/>
      <c r="AL235" s="27"/>
      <c r="AM235" s="49"/>
      <c r="AN235" s="23"/>
      <c r="AO235" s="27"/>
      <c r="AP235" s="59"/>
    </row>
    <row r="236" spans="1:42" x14ac:dyDescent="0.25">
      <c r="A236" s="23"/>
      <c r="B236" s="24" t="str">
        <f t="shared" si="16"/>
        <v/>
      </c>
      <c r="C236" s="33" t="str">
        <f t="shared" si="16"/>
        <v/>
      </c>
      <c r="D236" s="33" t="str">
        <f t="shared" si="16"/>
        <v/>
      </c>
      <c r="E236" s="56"/>
      <c r="F236" s="23"/>
      <c r="G236" s="23"/>
      <c r="H236" s="49"/>
      <c r="I236" s="49"/>
      <c r="J236" s="23"/>
      <c r="K236" s="53" t="str">
        <f t="shared" si="14"/>
        <v/>
      </c>
      <c r="L236" s="23"/>
      <c r="M236" s="23"/>
      <c r="N236" s="23"/>
      <c r="O236" s="23"/>
      <c r="P236" s="23"/>
      <c r="Q236" s="23"/>
      <c r="R236" s="23"/>
      <c r="S236" s="29"/>
      <c r="T236" s="54"/>
      <c r="U236" s="23"/>
      <c r="V236" s="49"/>
      <c r="W236" s="49"/>
      <c r="X236" s="49"/>
      <c r="Y236" s="29" t="str">
        <f>IF($R236&lt;&gt;0,VLOOKUP($R236,Repertorio!$A$2:$M$85,11),"")</f>
        <v/>
      </c>
      <c r="Z236" s="23"/>
      <c r="AA236" s="49"/>
      <c r="AB236" s="55"/>
      <c r="AC236" s="29" t="str">
        <f>IF($R236&lt;&gt;0,VLOOKUP($R236,Repertorio!$A$2:$M$85,8),"")</f>
        <v/>
      </c>
      <c r="AD236" s="29" t="str">
        <f>IF($R236&lt;&gt;0,VLOOKUP($R236,Repertorio!$A$2:$M$85,10),"")</f>
        <v/>
      </c>
      <c r="AE236" s="23"/>
      <c r="AF236" s="23"/>
      <c r="AG236" s="23"/>
      <c r="AH236" s="56"/>
      <c r="AI236" s="49"/>
      <c r="AJ236" s="29" t="str">
        <f>IF($R236&lt;&gt;0,VLOOKUP($R236,Repertorio!$A$2:$M$85,7),"")</f>
        <v/>
      </c>
      <c r="AK236" s="23"/>
      <c r="AL236" s="27"/>
      <c r="AM236" s="49"/>
      <c r="AN236" s="23"/>
      <c r="AO236" s="27"/>
      <c r="AP236" s="59"/>
    </row>
    <row r="237" spans="1:42" x14ac:dyDescent="0.25">
      <c r="A237" s="23"/>
      <c r="B237" s="24" t="str">
        <f t="shared" si="16"/>
        <v/>
      </c>
      <c r="C237" s="33" t="str">
        <f t="shared" si="16"/>
        <v/>
      </c>
      <c r="D237" s="33" t="str">
        <f t="shared" si="16"/>
        <v/>
      </c>
      <c r="E237" s="56"/>
      <c r="F237" s="23"/>
      <c r="G237" s="23"/>
      <c r="H237" s="49"/>
      <c r="I237" s="49"/>
      <c r="J237" s="23"/>
      <c r="K237" s="53" t="str">
        <f t="shared" si="14"/>
        <v/>
      </c>
      <c r="L237" s="23"/>
      <c r="M237" s="23"/>
      <c r="N237" s="23"/>
      <c r="O237" s="23"/>
      <c r="P237" s="23"/>
      <c r="Q237" s="23"/>
      <c r="R237" s="23"/>
      <c r="S237" s="29"/>
      <c r="T237" s="54"/>
      <c r="U237" s="23"/>
      <c r="V237" s="49"/>
      <c r="W237" s="49"/>
      <c r="X237" s="49"/>
      <c r="Y237" s="29" t="str">
        <f>IF($R237&lt;&gt;0,VLOOKUP($R237,Repertorio!$A$2:$M$85,11),"")</f>
        <v/>
      </c>
      <c r="Z237" s="23"/>
      <c r="AA237" s="49"/>
      <c r="AB237" s="55"/>
      <c r="AC237" s="29" t="str">
        <f>IF($R237&lt;&gt;0,VLOOKUP($R237,Repertorio!$A$2:$M$85,8),"")</f>
        <v/>
      </c>
      <c r="AD237" s="29" t="str">
        <f>IF($R237&lt;&gt;0,VLOOKUP($R237,Repertorio!$A$2:$M$85,10),"")</f>
        <v/>
      </c>
      <c r="AE237" s="23"/>
      <c r="AF237" s="23"/>
      <c r="AG237" s="23"/>
      <c r="AH237" s="56"/>
      <c r="AI237" s="49"/>
      <c r="AJ237" s="29" t="str">
        <f>IF($R237&lt;&gt;0,VLOOKUP($R237,Repertorio!$A$2:$M$85,7),"")</f>
        <v/>
      </c>
      <c r="AK237" s="23"/>
      <c r="AL237" s="27"/>
      <c r="AM237" s="49"/>
      <c r="AN237" s="23"/>
      <c r="AO237" s="27"/>
      <c r="AP237" s="59"/>
    </row>
    <row r="238" spans="1:42" x14ac:dyDescent="0.25">
      <c r="A238" s="23"/>
      <c r="B238" s="24" t="str">
        <f t="shared" si="16"/>
        <v/>
      </c>
      <c r="C238" s="33" t="str">
        <f t="shared" si="16"/>
        <v/>
      </c>
      <c r="D238" s="33" t="str">
        <f t="shared" si="16"/>
        <v/>
      </c>
      <c r="E238" s="56"/>
      <c r="F238" s="23"/>
      <c r="G238" s="23"/>
      <c r="H238" s="49"/>
      <c r="I238" s="49"/>
      <c r="J238" s="23"/>
      <c r="K238" s="53" t="str">
        <f t="shared" si="14"/>
        <v/>
      </c>
      <c r="L238" s="23"/>
      <c r="M238" s="23"/>
      <c r="N238" s="23"/>
      <c r="O238" s="23"/>
      <c r="P238" s="23"/>
      <c r="Q238" s="23"/>
      <c r="R238" s="23"/>
      <c r="S238" s="29"/>
      <c r="T238" s="54"/>
      <c r="U238" s="23"/>
      <c r="V238" s="49"/>
      <c r="W238" s="49"/>
      <c r="X238" s="49"/>
      <c r="Y238" s="29" t="str">
        <f>IF($R238&lt;&gt;0,VLOOKUP($R238,Repertorio!$A$2:$M$85,11),"")</f>
        <v/>
      </c>
      <c r="Z238" s="23"/>
      <c r="AA238" s="49"/>
      <c r="AB238" s="55"/>
      <c r="AC238" s="29" t="str">
        <f>IF($R238&lt;&gt;0,VLOOKUP($R238,Repertorio!$A$2:$M$85,8),"")</f>
        <v/>
      </c>
      <c r="AD238" s="29" t="str">
        <f>IF($R238&lt;&gt;0,VLOOKUP($R238,Repertorio!$A$2:$M$85,10),"")</f>
        <v/>
      </c>
      <c r="AE238" s="23"/>
      <c r="AF238" s="23"/>
      <c r="AG238" s="23"/>
      <c r="AH238" s="56"/>
      <c r="AI238" s="49"/>
      <c r="AJ238" s="29" t="str">
        <f>IF($R238&lt;&gt;0,VLOOKUP($R238,Repertorio!$A$2:$M$85,7),"")</f>
        <v/>
      </c>
      <c r="AK238" s="23"/>
      <c r="AL238" s="27"/>
      <c r="AM238" s="49"/>
      <c r="AN238" s="23"/>
      <c r="AO238" s="27"/>
      <c r="AP238" s="59"/>
    </row>
    <row r="239" spans="1:42" x14ac:dyDescent="0.25">
      <c r="A239" s="23"/>
      <c r="B239" s="24" t="str">
        <f t="shared" si="16"/>
        <v/>
      </c>
      <c r="C239" s="33" t="str">
        <f t="shared" si="16"/>
        <v/>
      </c>
      <c r="D239" s="33" t="str">
        <f t="shared" si="16"/>
        <v/>
      </c>
      <c r="E239" s="56"/>
      <c r="F239" s="23"/>
      <c r="G239" s="23"/>
      <c r="H239" s="49"/>
      <c r="I239" s="49"/>
      <c r="J239" s="23"/>
      <c r="K239" s="53" t="str">
        <f t="shared" si="14"/>
        <v/>
      </c>
      <c r="L239" s="23"/>
      <c r="M239" s="23"/>
      <c r="N239" s="23"/>
      <c r="O239" s="23"/>
      <c r="P239" s="23"/>
      <c r="Q239" s="23"/>
      <c r="R239" s="23"/>
      <c r="S239" s="29"/>
      <c r="T239" s="54"/>
      <c r="U239" s="23"/>
      <c r="V239" s="49"/>
      <c r="W239" s="49"/>
      <c r="X239" s="49"/>
      <c r="Y239" s="29" t="str">
        <f>IF($R239&lt;&gt;0,VLOOKUP($R239,Repertorio!$A$2:$M$85,11),"")</f>
        <v/>
      </c>
      <c r="Z239" s="23"/>
      <c r="AA239" s="49"/>
      <c r="AB239" s="55"/>
      <c r="AC239" s="29" t="str">
        <f>IF($R239&lt;&gt;0,VLOOKUP($R239,Repertorio!$A$2:$M$85,8),"")</f>
        <v/>
      </c>
      <c r="AD239" s="29" t="str">
        <f>IF($R239&lt;&gt;0,VLOOKUP($R239,Repertorio!$A$2:$M$85,10),"")</f>
        <v/>
      </c>
      <c r="AE239" s="23"/>
      <c r="AF239" s="23"/>
      <c r="AG239" s="23"/>
      <c r="AH239" s="56"/>
      <c r="AI239" s="49"/>
      <c r="AJ239" s="29" t="str">
        <f>IF($R239&lt;&gt;0,VLOOKUP($R239,Repertorio!$A$2:$M$85,7),"")</f>
        <v/>
      </c>
      <c r="AK239" s="23"/>
      <c r="AL239" s="27"/>
      <c r="AM239" s="49"/>
      <c r="AN239" s="23"/>
      <c r="AO239" s="27"/>
      <c r="AP239" s="59"/>
    </row>
    <row r="240" spans="1:42" x14ac:dyDescent="0.25">
      <c r="A240" s="23"/>
      <c r="B240" s="24" t="str">
        <f t="shared" si="16"/>
        <v/>
      </c>
      <c r="C240" s="33" t="str">
        <f t="shared" si="16"/>
        <v/>
      </c>
      <c r="D240" s="33" t="str">
        <f t="shared" si="16"/>
        <v/>
      </c>
      <c r="E240" s="56"/>
      <c r="F240" s="23"/>
      <c r="G240" s="23"/>
      <c r="H240" s="49"/>
      <c r="I240" s="49"/>
      <c r="J240" s="23"/>
      <c r="K240" s="53" t="str">
        <f t="shared" si="14"/>
        <v/>
      </c>
      <c r="L240" s="23"/>
      <c r="M240" s="23"/>
      <c r="N240" s="23"/>
      <c r="O240" s="23"/>
      <c r="P240" s="23"/>
      <c r="Q240" s="23"/>
      <c r="R240" s="23"/>
      <c r="S240" s="29"/>
      <c r="T240" s="54"/>
      <c r="U240" s="23"/>
      <c r="V240" s="49"/>
      <c r="W240" s="49"/>
      <c r="X240" s="49"/>
      <c r="Y240" s="29" t="str">
        <f>IF($R240&lt;&gt;0,VLOOKUP($R240,Repertorio!$A$2:$M$85,11),"")</f>
        <v/>
      </c>
      <c r="Z240" s="23"/>
      <c r="AA240" s="49"/>
      <c r="AB240" s="55"/>
      <c r="AC240" s="29" t="str">
        <f>IF($R240&lt;&gt;0,VLOOKUP($R240,Repertorio!$A$2:$M$85,8),"")</f>
        <v/>
      </c>
      <c r="AD240" s="29" t="str">
        <f>IF($R240&lt;&gt;0,VLOOKUP($R240,Repertorio!$A$2:$M$85,10),"")</f>
        <v/>
      </c>
      <c r="AE240" s="23"/>
      <c r="AF240" s="23"/>
      <c r="AG240" s="23"/>
      <c r="AH240" s="56"/>
      <c r="AI240" s="49"/>
      <c r="AJ240" s="29" t="str">
        <f>IF($R240&lt;&gt;0,VLOOKUP($R240,Repertorio!$A$2:$M$85,7),"")</f>
        <v/>
      </c>
      <c r="AK240" s="23"/>
      <c r="AL240" s="27"/>
      <c r="AM240" s="49"/>
      <c r="AN240" s="23"/>
      <c r="AO240" s="27"/>
      <c r="AP240" s="59"/>
    </row>
    <row r="241" spans="1:42" x14ac:dyDescent="0.25">
      <c r="A241" s="23"/>
      <c r="B241" s="24" t="str">
        <f t="shared" si="16"/>
        <v/>
      </c>
      <c r="C241" s="33" t="str">
        <f t="shared" si="16"/>
        <v/>
      </c>
      <c r="D241" s="33" t="str">
        <f t="shared" si="16"/>
        <v/>
      </c>
      <c r="E241" s="56"/>
      <c r="F241" s="23"/>
      <c r="G241" s="23"/>
      <c r="H241" s="49"/>
      <c r="I241" s="49"/>
      <c r="J241" s="23"/>
      <c r="K241" s="53" t="str">
        <f t="shared" si="14"/>
        <v/>
      </c>
      <c r="L241" s="23"/>
      <c r="M241" s="23"/>
      <c r="N241" s="23"/>
      <c r="O241" s="23"/>
      <c r="P241" s="23"/>
      <c r="Q241" s="23"/>
      <c r="R241" s="23"/>
      <c r="S241" s="29"/>
      <c r="T241" s="54"/>
      <c r="U241" s="23"/>
      <c r="V241" s="49"/>
      <c r="W241" s="49"/>
      <c r="X241" s="49"/>
      <c r="Y241" s="29" t="str">
        <f>IF($R241&lt;&gt;0,VLOOKUP($R241,Repertorio!$A$2:$M$85,11),"")</f>
        <v/>
      </c>
      <c r="Z241" s="23"/>
      <c r="AA241" s="49"/>
      <c r="AB241" s="55"/>
      <c r="AC241" s="29" t="str">
        <f>IF($R241&lt;&gt;0,VLOOKUP($R241,Repertorio!$A$2:$M$85,8),"")</f>
        <v/>
      </c>
      <c r="AD241" s="29" t="str">
        <f>IF($R241&lt;&gt;0,VLOOKUP($R241,Repertorio!$A$2:$M$85,10),"")</f>
        <v/>
      </c>
      <c r="AE241" s="23"/>
      <c r="AF241" s="23"/>
      <c r="AG241" s="23"/>
      <c r="AH241" s="56"/>
      <c r="AI241" s="49"/>
      <c r="AJ241" s="29" t="str">
        <f>IF($R241&lt;&gt;0,VLOOKUP($R241,Repertorio!$A$2:$M$85,7),"")</f>
        <v/>
      </c>
      <c r="AK241" s="23"/>
      <c r="AL241" s="27"/>
      <c r="AM241" s="49"/>
      <c r="AN241" s="23"/>
      <c r="AO241" s="27"/>
      <c r="AP241" s="59"/>
    </row>
    <row r="242" spans="1:42" x14ac:dyDescent="0.25">
      <c r="A242" s="23"/>
      <c r="B242" s="24" t="str">
        <f t="shared" si="16"/>
        <v/>
      </c>
      <c r="C242" s="33" t="str">
        <f t="shared" si="16"/>
        <v/>
      </c>
      <c r="D242" s="33" t="str">
        <f t="shared" si="16"/>
        <v/>
      </c>
      <c r="E242" s="56"/>
      <c r="F242" s="23"/>
      <c r="G242" s="23"/>
      <c r="H242" s="49"/>
      <c r="I242" s="49"/>
      <c r="J242" s="23"/>
      <c r="K242" s="53" t="str">
        <f t="shared" si="14"/>
        <v/>
      </c>
      <c r="L242" s="23"/>
      <c r="M242" s="23"/>
      <c r="N242" s="23"/>
      <c r="O242" s="23"/>
      <c r="P242" s="23"/>
      <c r="Q242" s="23"/>
      <c r="R242" s="23"/>
      <c r="S242" s="29"/>
      <c r="T242" s="54"/>
      <c r="U242" s="23"/>
      <c r="V242" s="49"/>
      <c r="W242" s="49"/>
      <c r="X242" s="49"/>
      <c r="Y242" s="29" t="str">
        <f>IF($R242&lt;&gt;0,VLOOKUP($R242,Repertorio!$A$2:$M$85,11),"")</f>
        <v/>
      </c>
      <c r="Z242" s="23"/>
      <c r="AA242" s="49"/>
      <c r="AB242" s="55"/>
      <c r="AC242" s="29" t="str">
        <f>IF($R242&lt;&gt;0,VLOOKUP($R242,Repertorio!$A$2:$M$85,8),"")</f>
        <v/>
      </c>
      <c r="AD242" s="29" t="str">
        <f>IF($R242&lt;&gt;0,VLOOKUP($R242,Repertorio!$A$2:$M$85,10),"")</f>
        <v/>
      </c>
      <c r="AE242" s="23"/>
      <c r="AF242" s="23"/>
      <c r="AG242" s="23"/>
      <c r="AH242" s="56"/>
      <c r="AI242" s="49"/>
      <c r="AJ242" s="29" t="str">
        <f>IF($R242&lt;&gt;0,VLOOKUP($R242,Repertorio!$A$2:$M$85,7),"")</f>
        <v/>
      </c>
      <c r="AK242" s="23"/>
      <c r="AL242" s="27"/>
      <c r="AM242" s="49"/>
      <c r="AN242" s="23"/>
      <c r="AO242" s="27"/>
      <c r="AP242" s="59"/>
    </row>
    <row r="243" spans="1:42" x14ac:dyDescent="0.25">
      <c r="A243" s="23"/>
      <c r="B243" s="24" t="str">
        <f t="shared" si="16"/>
        <v/>
      </c>
      <c r="C243" s="33" t="str">
        <f t="shared" si="16"/>
        <v/>
      </c>
      <c r="D243" s="33" t="str">
        <f t="shared" si="16"/>
        <v/>
      </c>
      <c r="E243" s="56"/>
      <c r="F243" s="23"/>
      <c r="G243" s="23"/>
      <c r="H243" s="49"/>
      <c r="I243" s="49"/>
      <c r="J243" s="23"/>
      <c r="K243" s="53" t="str">
        <f t="shared" si="14"/>
        <v/>
      </c>
      <c r="L243" s="23"/>
      <c r="M243" s="23"/>
      <c r="N243" s="23"/>
      <c r="O243" s="23"/>
      <c r="P243" s="23"/>
      <c r="Q243" s="23"/>
      <c r="R243" s="23"/>
      <c r="S243" s="29"/>
      <c r="T243" s="54"/>
      <c r="U243" s="23"/>
      <c r="V243" s="49"/>
      <c r="W243" s="49"/>
      <c r="X243" s="49"/>
      <c r="Y243" s="29" t="str">
        <f>IF($R243&lt;&gt;0,VLOOKUP($R243,Repertorio!$A$2:$M$85,11),"")</f>
        <v/>
      </c>
      <c r="Z243" s="23"/>
      <c r="AA243" s="49"/>
      <c r="AB243" s="55"/>
      <c r="AC243" s="29" t="str">
        <f>IF($R243&lt;&gt;0,VLOOKUP($R243,Repertorio!$A$2:$M$85,8),"")</f>
        <v/>
      </c>
      <c r="AD243" s="29" t="str">
        <f>IF($R243&lt;&gt;0,VLOOKUP($R243,Repertorio!$A$2:$M$85,10),"")</f>
        <v/>
      </c>
      <c r="AE243" s="23"/>
      <c r="AF243" s="23"/>
      <c r="AG243" s="23"/>
      <c r="AH243" s="56"/>
      <c r="AI243" s="49"/>
      <c r="AJ243" s="29" t="str">
        <f>IF($R243&lt;&gt;0,VLOOKUP($R243,Repertorio!$A$2:$M$85,7),"")</f>
        <v/>
      </c>
      <c r="AK243" s="23"/>
      <c r="AL243" s="27"/>
      <c r="AM243" s="49"/>
      <c r="AN243" s="23"/>
      <c r="AO243" s="27"/>
      <c r="AP243" s="59"/>
    </row>
    <row r="244" spans="1:42" x14ac:dyDescent="0.25">
      <c r="A244" s="23"/>
      <c r="B244" s="24" t="str">
        <f t="shared" si="16"/>
        <v/>
      </c>
      <c r="C244" s="33" t="str">
        <f t="shared" si="16"/>
        <v/>
      </c>
      <c r="D244" s="33" t="str">
        <f t="shared" si="16"/>
        <v/>
      </c>
      <c r="E244" s="56"/>
      <c r="F244" s="23"/>
      <c r="G244" s="23"/>
      <c r="H244" s="49"/>
      <c r="I244" s="49"/>
      <c r="J244" s="23"/>
      <c r="K244" s="53" t="str">
        <f t="shared" si="14"/>
        <v/>
      </c>
      <c r="L244" s="23"/>
      <c r="M244" s="23"/>
      <c r="N244" s="23"/>
      <c r="O244" s="23"/>
      <c r="P244" s="23"/>
      <c r="Q244" s="23"/>
      <c r="R244" s="23"/>
      <c r="S244" s="29"/>
      <c r="T244" s="54"/>
      <c r="U244" s="23"/>
      <c r="V244" s="49"/>
      <c r="W244" s="49"/>
      <c r="X244" s="49"/>
      <c r="Y244" s="29" t="str">
        <f>IF($R244&lt;&gt;0,VLOOKUP($R244,Repertorio!$A$2:$M$85,11),"")</f>
        <v/>
      </c>
      <c r="Z244" s="23"/>
      <c r="AA244" s="49"/>
      <c r="AB244" s="55"/>
      <c r="AC244" s="29" t="str">
        <f>IF($R244&lt;&gt;0,VLOOKUP($R244,Repertorio!$A$2:$M$85,8),"")</f>
        <v/>
      </c>
      <c r="AD244" s="29" t="str">
        <f>IF($R244&lt;&gt;0,VLOOKUP($R244,Repertorio!$A$2:$M$85,10),"")</f>
        <v/>
      </c>
      <c r="AE244" s="23"/>
      <c r="AF244" s="23"/>
      <c r="AG244" s="23"/>
      <c r="AH244" s="56"/>
      <c r="AI244" s="49"/>
      <c r="AJ244" s="29" t="str">
        <f>IF($R244&lt;&gt;0,VLOOKUP($R244,Repertorio!$A$2:$M$85,7),"")</f>
        <v/>
      </c>
      <c r="AK244" s="23"/>
      <c r="AL244" s="27"/>
      <c r="AM244" s="49"/>
      <c r="AN244" s="23"/>
      <c r="AO244" s="27"/>
      <c r="AP244" s="59"/>
    </row>
    <row r="245" spans="1:42" x14ac:dyDescent="0.25">
      <c r="A245" s="23"/>
      <c r="B245" s="24" t="str">
        <f t="shared" si="16"/>
        <v/>
      </c>
      <c r="C245" s="33" t="str">
        <f t="shared" si="16"/>
        <v/>
      </c>
      <c r="D245" s="33" t="str">
        <f t="shared" si="16"/>
        <v/>
      </c>
      <c r="E245" s="56"/>
      <c r="F245" s="23"/>
      <c r="G245" s="23"/>
      <c r="H245" s="49"/>
      <c r="I245" s="49"/>
      <c r="J245" s="23"/>
      <c r="K245" s="53" t="str">
        <f t="shared" si="14"/>
        <v/>
      </c>
      <c r="L245" s="23"/>
      <c r="M245" s="23"/>
      <c r="N245" s="23"/>
      <c r="O245" s="23"/>
      <c r="P245" s="23"/>
      <c r="Q245" s="23"/>
      <c r="R245" s="23"/>
      <c r="S245" s="29"/>
      <c r="T245" s="54"/>
      <c r="U245" s="23"/>
      <c r="V245" s="49"/>
      <c r="W245" s="49"/>
      <c r="X245" s="49"/>
      <c r="Y245" s="29" t="str">
        <f>IF($R245&lt;&gt;0,VLOOKUP($R245,Repertorio!$A$2:$M$85,11),"")</f>
        <v/>
      </c>
      <c r="Z245" s="23"/>
      <c r="AA245" s="49"/>
      <c r="AB245" s="55"/>
      <c r="AC245" s="29" t="str">
        <f>IF($R245&lt;&gt;0,VLOOKUP($R245,Repertorio!$A$2:$M$85,8),"")</f>
        <v/>
      </c>
      <c r="AD245" s="29" t="str">
        <f>IF($R245&lt;&gt;0,VLOOKUP($R245,Repertorio!$A$2:$M$85,10),"")</f>
        <v/>
      </c>
      <c r="AE245" s="23"/>
      <c r="AF245" s="23"/>
      <c r="AG245" s="23"/>
      <c r="AH245" s="56"/>
      <c r="AI245" s="49"/>
      <c r="AJ245" s="29" t="str">
        <f>IF($R245&lt;&gt;0,VLOOKUP($R245,Repertorio!$A$2:$M$85,7),"")</f>
        <v/>
      </c>
      <c r="AK245" s="23"/>
      <c r="AL245" s="27"/>
      <c r="AM245" s="49"/>
      <c r="AN245" s="23"/>
      <c r="AO245" s="27"/>
      <c r="AP245" s="59"/>
    </row>
    <row r="246" spans="1:42" x14ac:dyDescent="0.25">
      <c r="A246" s="23"/>
      <c r="B246" s="24" t="str">
        <f t="shared" si="16"/>
        <v/>
      </c>
      <c r="C246" s="33" t="str">
        <f t="shared" si="16"/>
        <v/>
      </c>
      <c r="D246" s="33" t="str">
        <f t="shared" si="16"/>
        <v/>
      </c>
      <c r="E246" s="56"/>
      <c r="F246" s="23"/>
      <c r="G246" s="23"/>
      <c r="H246" s="49"/>
      <c r="I246" s="49"/>
      <c r="J246" s="23"/>
      <c r="K246" s="53" t="str">
        <f t="shared" si="14"/>
        <v/>
      </c>
      <c r="L246" s="23"/>
      <c r="M246" s="23"/>
      <c r="N246" s="23"/>
      <c r="O246" s="23"/>
      <c r="P246" s="23"/>
      <c r="Q246" s="23"/>
      <c r="R246" s="23"/>
      <c r="S246" s="29"/>
      <c r="T246" s="54"/>
      <c r="U246" s="23"/>
      <c r="V246" s="49"/>
      <c r="W246" s="49"/>
      <c r="X246" s="49"/>
      <c r="Y246" s="29" t="str">
        <f>IF($R246&lt;&gt;0,VLOOKUP($R246,Repertorio!$A$2:$M$85,11),"")</f>
        <v/>
      </c>
      <c r="Z246" s="23"/>
      <c r="AA246" s="49"/>
      <c r="AB246" s="55"/>
      <c r="AC246" s="29" t="str">
        <f>IF($R246&lt;&gt;0,VLOOKUP($R246,Repertorio!$A$2:$M$85,8),"")</f>
        <v/>
      </c>
      <c r="AD246" s="29" t="str">
        <f>IF($R246&lt;&gt;0,VLOOKUP($R246,Repertorio!$A$2:$M$85,10),"")</f>
        <v/>
      </c>
      <c r="AE246" s="23"/>
      <c r="AF246" s="23"/>
      <c r="AG246" s="23"/>
      <c r="AH246" s="56"/>
      <c r="AI246" s="49"/>
      <c r="AJ246" s="29" t="str">
        <f>IF($R246&lt;&gt;0,VLOOKUP($R246,Repertorio!$A$2:$M$85,7),"")</f>
        <v/>
      </c>
      <c r="AK246" s="23"/>
      <c r="AL246" s="27"/>
      <c r="AM246" s="49"/>
      <c r="AN246" s="23"/>
      <c r="AO246" s="27"/>
      <c r="AP246" s="59"/>
    </row>
    <row r="247" spans="1:42" x14ac:dyDescent="0.25">
      <c r="A247" s="23"/>
      <c r="B247" s="24" t="str">
        <f t="shared" si="16"/>
        <v/>
      </c>
      <c r="C247" s="33" t="str">
        <f t="shared" si="16"/>
        <v/>
      </c>
      <c r="D247" s="33" t="str">
        <f t="shared" si="16"/>
        <v/>
      </c>
      <c r="E247" s="56"/>
      <c r="F247" s="23"/>
      <c r="G247" s="23"/>
      <c r="H247" s="49"/>
      <c r="I247" s="49"/>
      <c r="J247" s="23"/>
      <c r="K247" s="53" t="str">
        <f t="shared" si="14"/>
        <v/>
      </c>
      <c r="L247" s="23"/>
      <c r="M247" s="23"/>
      <c r="N247" s="23"/>
      <c r="O247" s="23"/>
      <c r="P247" s="23"/>
      <c r="Q247" s="23"/>
      <c r="R247" s="23"/>
      <c r="S247" s="29"/>
      <c r="T247" s="54"/>
      <c r="U247" s="23"/>
      <c r="V247" s="49"/>
      <c r="W247" s="49"/>
      <c r="X247" s="49"/>
      <c r="Y247" s="29" t="str">
        <f>IF($R247&lt;&gt;0,VLOOKUP($R247,Repertorio!$A$2:$M$85,11),"")</f>
        <v/>
      </c>
      <c r="Z247" s="23"/>
      <c r="AA247" s="49"/>
      <c r="AB247" s="55"/>
      <c r="AC247" s="29" t="str">
        <f>IF($R247&lt;&gt;0,VLOOKUP($R247,Repertorio!$A$2:$M$85,8),"")</f>
        <v/>
      </c>
      <c r="AD247" s="29" t="str">
        <f>IF($R247&lt;&gt;0,VLOOKUP($R247,Repertorio!$A$2:$M$85,10),"")</f>
        <v/>
      </c>
      <c r="AE247" s="23"/>
      <c r="AF247" s="23"/>
      <c r="AG247" s="23"/>
      <c r="AH247" s="56"/>
      <c r="AI247" s="49"/>
      <c r="AJ247" s="29" t="str">
        <f>IF($R247&lt;&gt;0,VLOOKUP($R247,Repertorio!$A$2:$M$85,7),"")</f>
        <v/>
      </c>
      <c r="AK247" s="23"/>
      <c r="AL247" s="27"/>
      <c r="AM247" s="49"/>
      <c r="AN247" s="23"/>
      <c r="AO247" s="27"/>
      <c r="AP247" s="59"/>
    </row>
    <row r="248" spans="1:42" x14ac:dyDescent="0.25">
      <c r="A248" s="23"/>
      <c r="B248" s="24" t="str">
        <f t="shared" si="16"/>
        <v/>
      </c>
      <c r="C248" s="33" t="str">
        <f t="shared" si="16"/>
        <v/>
      </c>
      <c r="D248" s="33" t="str">
        <f t="shared" si="16"/>
        <v/>
      </c>
      <c r="E248" s="56"/>
      <c r="F248" s="23"/>
      <c r="G248" s="23"/>
      <c r="H248" s="49"/>
      <c r="I248" s="49"/>
      <c r="J248" s="23"/>
      <c r="K248" s="53" t="str">
        <f t="shared" si="14"/>
        <v/>
      </c>
      <c r="L248" s="23"/>
      <c r="M248" s="23"/>
      <c r="N248" s="23"/>
      <c r="O248" s="23"/>
      <c r="P248" s="23"/>
      <c r="Q248" s="23"/>
      <c r="R248" s="23"/>
      <c r="S248" s="29"/>
      <c r="T248" s="54"/>
      <c r="U248" s="23"/>
      <c r="V248" s="49"/>
      <c r="W248" s="49"/>
      <c r="X248" s="49"/>
      <c r="Y248" s="29" t="str">
        <f>IF($R248&lt;&gt;0,VLOOKUP($R248,Repertorio!$A$2:$M$85,11),"")</f>
        <v/>
      </c>
      <c r="Z248" s="23"/>
      <c r="AA248" s="49"/>
      <c r="AB248" s="55"/>
      <c r="AC248" s="29" t="str">
        <f>IF($R248&lt;&gt;0,VLOOKUP($R248,Repertorio!$A$2:$M$85,8),"")</f>
        <v/>
      </c>
      <c r="AD248" s="29" t="str">
        <f>IF($R248&lt;&gt;0,VLOOKUP($R248,Repertorio!$A$2:$M$85,10),"")</f>
        <v/>
      </c>
      <c r="AE248" s="23"/>
      <c r="AF248" s="23"/>
      <c r="AG248" s="23"/>
      <c r="AH248" s="56"/>
      <c r="AI248" s="49"/>
      <c r="AJ248" s="29" t="str">
        <f>IF($R248&lt;&gt;0,VLOOKUP($R248,Repertorio!$A$2:$M$85,7),"")</f>
        <v/>
      </c>
      <c r="AK248" s="23"/>
      <c r="AL248" s="27"/>
      <c r="AM248" s="49"/>
      <c r="AN248" s="23"/>
      <c r="AO248" s="27"/>
      <c r="AP248" s="59"/>
    </row>
    <row r="249" spans="1:42" x14ac:dyDescent="0.25">
      <c r="A249" s="23"/>
      <c r="B249" s="24" t="str">
        <f t="shared" si="16"/>
        <v/>
      </c>
      <c r="C249" s="33" t="str">
        <f t="shared" si="16"/>
        <v/>
      </c>
      <c r="D249" s="33" t="str">
        <f t="shared" si="16"/>
        <v/>
      </c>
      <c r="E249" s="56"/>
      <c r="F249" s="23"/>
      <c r="G249" s="23"/>
      <c r="H249" s="49"/>
      <c r="I249" s="49"/>
      <c r="J249" s="23"/>
      <c r="K249" s="53" t="str">
        <f t="shared" si="14"/>
        <v/>
      </c>
      <c r="L249" s="23"/>
      <c r="M249" s="23"/>
      <c r="N249" s="23"/>
      <c r="O249" s="23"/>
      <c r="P249" s="23"/>
      <c r="Q249" s="23"/>
      <c r="R249" s="23"/>
      <c r="S249" s="29"/>
      <c r="T249" s="54"/>
      <c r="U249" s="23"/>
      <c r="V249" s="49"/>
      <c r="W249" s="49"/>
      <c r="X249" s="49"/>
      <c r="Y249" s="29" t="str">
        <f>IF($R249&lt;&gt;0,VLOOKUP($R249,Repertorio!$A$2:$M$85,11),"")</f>
        <v/>
      </c>
      <c r="Z249" s="23"/>
      <c r="AA249" s="49"/>
      <c r="AB249" s="55"/>
      <c r="AC249" s="29" t="str">
        <f>IF($R249&lt;&gt;0,VLOOKUP($R249,Repertorio!$A$2:$M$85,8),"")</f>
        <v/>
      </c>
      <c r="AD249" s="29" t="str">
        <f>IF($R249&lt;&gt;0,VLOOKUP($R249,Repertorio!$A$2:$M$85,10),"")</f>
        <v/>
      </c>
      <c r="AE249" s="23"/>
      <c r="AF249" s="23"/>
      <c r="AG249" s="23"/>
      <c r="AH249" s="56"/>
      <c r="AI249" s="49"/>
      <c r="AJ249" s="29" t="str">
        <f>IF($R249&lt;&gt;0,VLOOKUP($R249,Repertorio!$A$2:$M$85,7),"")</f>
        <v/>
      </c>
      <c r="AK249" s="23"/>
      <c r="AL249" s="27"/>
      <c r="AM249" s="49"/>
      <c r="AN249" s="23"/>
      <c r="AO249" s="27"/>
      <c r="AP249" s="59"/>
    </row>
    <row r="250" spans="1:42" x14ac:dyDescent="0.25">
      <c r="A250" s="23"/>
      <c r="B250" s="24" t="str">
        <f t="shared" si="16"/>
        <v/>
      </c>
      <c r="C250" s="33" t="str">
        <f t="shared" si="16"/>
        <v/>
      </c>
      <c r="D250" s="33" t="str">
        <f t="shared" si="16"/>
        <v/>
      </c>
      <c r="E250" s="56"/>
      <c r="F250" s="23"/>
      <c r="G250" s="23"/>
      <c r="H250" s="49"/>
      <c r="I250" s="49"/>
      <c r="J250" s="23"/>
      <c r="K250" s="53" t="str">
        <f t="shared" si="14"/>
        <v/>
      </c>
      <c r="L250" s="23"/>
      <c r="M250" s="23"/>
      <c r="N250" s="23"/>
      <c r="O250" s="23"/>
      <c r="P250" s="23"/>
      <c r="Q250" s="23"/>
      <c r="R250" s="23"/>
      <c r="S250" s="29"/>
      <c r="T250" s="57"/>
      <c r="U250" s="23"/>
      <c r="V250" s="49"/>
      <c r="W250" s="49"/>
      <c r="X250" s="49"/>
      <c r="Y250" s="29" t="str">
        <f>IF($R250&lt;&gt;0,VLOOKUP($R250,Repertorio!$A$2:$M$85,11),"")</f>
        <v/>
      </c>
      <c r="Z250" s="23"/>
      <c r="AA250" s="49"/>
      <c r="AB250" s="55"/>
      <c r="AC250" s="29" t="str">
        <f>IF($R250&lt;&gt;0,VLOOKUP($R250,Repertorio!$A$2:$M$85,8),"")</f>
        <v/>
      </c>
      <c r="AD250" s="29" t="str">
        <f>IF($R250&lt;&gt;0,VLOOKUP($R250,Repertorio!$A$2:$M$85,10),"")</f>
        <v/>
      </c>
      <c r="AE250" s="23"/>
      <c r="AF250" s="23"/>
      <c r="AG250" s="23"/>
      <c r="AH250" s="56"/>
      <c r="AI250" s="49"/>
      <c r="AJ250" s="29" t="str">
        <f>IF($R250&lt;&gt;0,VLOOKUP($R250,Repertorio!$A$2:$M$85,7),"")</f>
        <v/>
      </c>
      <c r="AK250" s="23"/>
      <c r="AL250" s="27"/>
      <c r="AM250" s="49"/>
      <c r="AN250" s="23"/>
      <c r="AO250" s="27"/>
      <c r="AP250" s="59"/>
    </row>
    <row r="251" spans="1:42" x14ac:dyDescent="0.25">
      <c r="A251" s="23"/>
      <c r="B251" s="24" t="str">
        <f t="shared" si="16"/>
        <v/>
      </c>
      <c r="C251" s="33" t="str">
        <f t="shared" si="16"/>
        <v/>
      </c>
      <c r="D251" s="33" t="str">
        <f t="shared" si="16"/>
        <v/>
      </c>
      <c r="E251" s="56"/>
      <c r="F251" s="23"/>
      <c r="G251" s="23"/>
      <c r="H251" s="49"/>
      <c r="I251" s="49"/>
      <c r="J251" s="23"/>
      <c r="K251" s="53" t="str">
        <f t="shared" si="14"/>
        <v/>
      </c>
      <c r="L251" s="23"/>
      <c r="M251" s="23"/>
      <c r="N251" s="23"/>
      <c r="O251" s="23"/>
      <c r="P251" s="23"/>
      <c r="Q251" s="23"/>
      <c r="R251" s="23"/>
      <c r="S251" s="29"/>
      <c r="T251" s="57"/>
      <c r="U251" s="23"/>
      <c r="V251" s="49"/>
      <c r="W251" s="49"/>
      <c r="X251" s="49"/>
      <c r="Y251" s="29" t="str">
        <f>IF($R251&lt;&gt;0,VLOOKUP($R251,Repertorio!$A$2:$M$85,11),"")</f>
        <v/>
      </c>
      <c r="Z251" s="23"/>
      <c r="AA251" s="49"/>
      <c r="AB251" s="55"/>
      <c r="AC251" s="29" t="str">
        <f>IF($R251&lt;&gt;0,VLOOKUP($R251,Repertorio!$A$2:$M$85,8),"")</f>
        <v/>
      </c>
      <c r="AD251" s="29" t="str">
        <f>IF($R251&lt;&gt;0,VLOOKUP($R251,Repertorio!$A$2:$M$85,10),"")</f>
        <v/>
      </c>
      <c r="AE251" s="23"/>
      <c r="AF251" s="23"/>
      <c r="AG251" s="23"/>
      <c r="AH251" s="56"/>
      <c r="AI251" s="49"/>
      <c r="AJ251" s="29" t="str">
        <f>IF($R251&lt;&gt;0,VLOOKUP($R251,Repertorio!$A$2:$M$85,7),"")</f>
        <v/>
      </c>
      <c r="AK251" s="23"/>
      <c r="AL251" s="27"/>
      <c r="AM251" s="49"/>
      <c r="AN251" s="23"/>
      <c r="AO251" s="27"/>
      <c r="AP251" s="59"/>
    </row>
    <row r="252" spans="1:42" x14ac:dyDescent="0.25">
      <c r="A252" s="23"/>
      <c r="B252" s="24" t="str">
        <f t="shared" si="16"/>
        <v/>
      </c>
      <c r="C252" s="33" t="str">
        <f t="shared" si="16"/>
        <v/>
      </c>
      <c r="D252" s="33" t="str">
        <f t="shared" si="16"/>
        <v/>
      </c>
      <c r="E252" s="56"/>
      <c r="F252" s="23"/>
      <c r="G252" s="23"/>
      <c r="H252" s="49"/>
      <c r="I252" s="49"/>
      <c r="J252" s="23"/>
      <c r="K252" s="53" t="str">
        <f t="shared" si="14"/>
        <v/>
      </c>
      <c r="L252" s="23"/>
      <c r="M252" s="23"/>
      <c r="N252" s="23"/>
      <c r="O252" s="23"/>
      <c r="P252" s="23"/>
      <c r="Q252" s="23"/>
      <c r="R252" s="23"/>
      <c r="S252" s="29"/>
      <c r="T252" s="57"/>
      <c r="U252" s="23"/>
      <c r="V252" s="49"/>
      <c r="W252" s="49"/>
      <c r="X252" s="49"/>
      <c r="Y252" s="29" t="str">
        <f>IF($R252&lt;&gt;0,VLOOKUP($R252,Repertorio!$A$2:$M$85,11),"")</f>
        <v/>
      </c>
      <c r="Z252" s="23"/>
      <c r="AA252" s="49"/>
      <c r="AB252" s="55"/>
      <c r="AC252" s="29" t="str">
        <f>IF($R252&lt;&gt;0,VLOOKUP($R252,Repertorio!$A$2:$M$85,8),"")</f>
        <v/>
      </c>
      <c r="AD252" s="29" t="str">
        <f>IF($R252&lt;&gt;0,VLOOKUP($R252,Repertorio!$A$2:$M$85,10),"")</f>
        <v/>
      </c>
      <c r="AE252" s="23"/>
      <c r="AF252" s="23"/>
      <c r="AG252" s="23"/>
      <c r="AH252" s="56"/>
      <c r="AI252" s="49"/>
      <c r="AJ252" s="29" t="str">
        <f>IF($R252&lt;&gt;0,VLOOKUP($R252,Repertorio!$A$2:$M$85,7),"")</f>
        <v/>
      </c>
      <c r="AK252" s="23"/>
      <c r="AL252" s="27"/>
      <c r="AM252" s="49"/>
      <c r="AN252" s="23"/>
      <c r="AO252" s="27"/>
      <c r="AP252" s="59"/>
    </row>
    <row r="253" spans="1:42" x14ac:dyDescent="0.25">
      <c r="A253" s="23"/>
      <c r="B253" s="24" t="str">
        <f t="shared" si="16"/>
        <v/>
      </c>
      <c r="C253" s="33" t="str">
        <f t="shared" si="16"/>
        <v/>
      </c>
      <c r="D253" s="33" t="str">
        <f t="shared" si="16"/>
        <v/>
      </c>
      <c r="E253" s="56"/>
      <c r="F253" s="23"/>
      <c r="G253" s="23"/>
      <c r="H253" s="49"/>
      <c r="I253" s="49"/>
      <c r="J253" s="23"/>
      <c r="K253" s="53" t="str">
        <f t="shared" si="14"/>
        <v/>
      </c>
      <c r="L253" s="23"/>
      <c r="M253" s="23"/>
      <c r="N253" s="23"/>
      <c r="O253" s="23"/>
      <c r="P253" s="23"/>
      <c r="Q253" s="23"/>
      <c r="R253" s="23"/>
      <c r="S253" s="29"/>
      <c r="T253" s="57"/>
      <c r="U253" s="23"/>
      <c r="V253" s="49"/>
      <c r="W253" s="49"/>
      <c r="X253" s="49"/>
      <c r="Y253" s="29" t="str">
        <f>IF($R253&lt;&gt;0,VLOOKUP($R253,Repertorio!$A$2:$M$85,11),"")</f>
        <v/>
      </c>
      <c r="Z253" s="23"/>
      <c r="AA253" s="49"/>
      <c r="AB253" s="55"/>
      <c r="AC253" s="29" t="str">
        <f>IF($R253&lt;&gt;0,VLOOKUP($R253,Repertorio!$A$2:$M$85,8),"")</f>
        <v/>
      </c>
      <c r="AD253" s="29" t="str">
        <f>IF($R253&lt;&gt;0,VLOOKUP($R253,Repertorio!$A$2:$M$85,10),"")</f>
        <v/>
      </c>
      <c r="AE253" s="23"/>
      <c r="AF253" s="23"/>
      <c r="AG253" s="23"/>
      <c r="AH253" s="56"/>
      <c r="AI253" s="49"/>
      <c r="AJ253" s="29" t="str">
        <f>IF($R253&lt;&gt;0,VLOOKUP($R253,Repertorio!$A$2:$M$85,7),"")</f>
        <v/>
      </c>
      <c r="AK253" s="23"/>
      <c r="AL253" s="27"/>
      <c r="AM253" s="49"/>
      <c r="AN253" s="23"/>
      <c r="AO253" s="27"/>
      <c r="AP253" s="59"/>
    </row>
    <row r="254" spans="1:42" x14ac:dyDescent="0.25">
      <c r="A254" s="23"/>
      <c r="B254" s="24" t="str">
        <f t="shared" ref="B254:D273" si="17">+IF($A254&lt;&gt;"",B$3,"")</f>
        <v/>
      </c>
      <c r="C254" s="33" t="str">
        <f t="shared" si="17"/>
        <v/>
      </c>
      <c r="D254" s="33" t="str">
        <f t="shared" si="17"/>
        <v/>
      </c>
      <c r="E254" s="56"/>
      <c r="F254" s="23"/>
      <c r="G254" s="23"/>
      <c r="H254" s="49"/>
      <c r="I254" s="49"/>
      <c r="J254" s="23"/>
      <c r="K254" s="53" t="str">
        <f t="shared" si="14"/>
        <v/>
      </c>
      <c r="L254" s="23"/>
      <c r="M254" s="23"/>
      <c r="N254" s="23"/>
      <c r="O254" s="23"/>
      <c r="P254" s="23"/>
      <c r="Q254" s="23"/>
      <c r="R254" s="23"/>
      <c r="S254" s="29"/>
      <c r="T254" s="57"/>
      <c r="U254" s="23"/>
      <c r="V254" s="49"/>
      <c r="W254" s="49"/>
      <c r="X254" s="49"/>
      <c r="Y254" s="29" t="str">
        <f>IF($R254&lt;&gt;0,VLOOKUP($R254,Repertorio!$A$2:$M$85,11),"")</f>
        <v/>
      </c>
      <c r="Z254" s="23"/>
      <c r="AA254" s="49"/>
      <c r="AB254" s="55"/>
      <c r="AC254" s="29" t="str">
        <f>IF($R254&lt;&gt;0,VLOOKUP($R254,Repertorio!$A$2:$M$85,8),"")</f>
        <v/>
      </c>
      <c r="AD254" s="29" t="str">
        <f>IF($R254&lt;&gt;0,VLOOKUP($R254,Repertorio!$A$2:$M$85,10),"")</f>
        <v/>
      </c>
      <c r="AE254" s="23"/>
      <c r="AF254" s="23"/>
      <c r="AG254" s="23"/>
      <c r="AH254" s="56"/>
      <c r="AI254" s="49"/>
      <c r="AJ254" s="29" t="str">
        <f>IF($R254&lt;&gt;0,VLOOKUP($R254,Repertorio!$A$2:$M$85,7),"")</f>
        <v/>
      </c>
      <c r="AK254" s="23"/>
      <c r="AL254" s="27"/>
      <c r="AM254" s="49"/>
      <c r="AN254" s="23"/>
      <c r="AO254" s="27"/>
      <c r="AP254" s="59"/>
    </row>
    <row r="255" spans="1:42" x14ac:dyDescent="0.25">
      <c r="A255" s="23"/>
      <c r="B255" s="24" t="str">
        <f t="shared" si="17"/>
        <v/>
      </c>
      <c r="C255" s="33" t="str">
        <f t="shared" si="17"/>
        <v/>
      </c>
      <c r="D255" s="33" t="str">
        <f t="shared" si="17"/>
        <v/>
      </c>
      <c r="E255" s="56"/>
      <c r="F255" s="23"/>
      <c r="G255" s="23"/>
      <c r="H255" s="49"/>
      <c r="I255" s="49"/>
      <c r="J255" s="23"/>
      <c r="K255" s="53" t="str">
        <f t="shared" si="14"/>
        <v/>
      </c>
      <c r="L255" s="23"/>
      <c r="M255" s="23"/>
      <c r="N255" s="23"/>
      <c r="O255" s="23"/>
      <c r="P255" s="23"/>
      <c r="Q255" s="23"/>
      <c r="R255" s="23"/>
      <c r="S255" s="29"/>
      <c r="T255" s="57"/>
      <c r="U255" s="23"/>
      <c r="V255" s="49"/>
      <c r="W255" s="49"/>
      <c r="X255" s="49"/>
      <c r="Y255" s="29" t="str">
        <f>IF($R255&lt;&gt;0,VLOOKUP($R255,Repertorio!$A$2:$M$85,11),"")</f>
        <v/>
      </c>
      <c r="Z255" s="23"/>
      <c r="AA255" s="49"/>
      <c r="AB255" s="55"/>
      <c r="AC255" s="29" t="str">
        <f>IF($R255&lt;&gt;0,VLOOKUP($R255,Repertorio!$A$2:$M$85,8),"")</f>
        <v/>
      </c>
      <c r="AD255" s="29" t="str">
        <f>IF($R255&lt;&gt;0,VLOOKUP($R255,Repertorio!$A$2:$M$85,10),"")</f>
        <v/>
      </c>
      <c r="AE255" s="23"/>
      <c r="AF255" s="23"/>
      <c r="AG255" s="23"/>
      <c r="AH255" s="56"/>
      <c r="AI255" s="49"/>
      <c r="AJ255" s="29" t="str">
        <f>IF($R255&lt;&gt;0,VLOOKUP($R255,Repertorio!$A$2:$M$85,7),"")</f>
        <v/>
      </c>
      <c r="AK255" s="23"/>
      <c r="AL255" s="27"/>
      <c r="AM255" s="49"/>
      <c r="AN255" s="23"/>
      <c r="AO255" s="27"/>
      <c r="AP255" s="59"/>
    </row>
    <row r="256" spans="1:42" x14ac:dyDescent="0.25">
      <c r="A256" s="23"/>
      <c r="B256" s="24" t="str">
        <f t="shared" si="17"/>
        <v/>
      </c>
      <c r="C256" s="33" t="str">
        <f t="shared" si="17"/>
        <v/>
      </c>
      <c r="D256" s="33" t="str">
        <f t="shared" si="17"/>
        <v/>
      </c>
      <c r="E256" s="56"/>
      <c r="F256" s="23"/>
      <c r="G256" s="23"/>
      <c r="H256" s="49"/>
      <c r="I256" s="49"/>
      <c r="J256" s="23"/>
      <c r="K256" s="53" t="str">
        <f t="shared" si="14"/>
        <v/>
      </c>
      <c r="L256" s="23"/>
      <c r="M256" s="23"/>
      <c r="N256" s="23"/>
      <c r="O256" s="23"/>
      <c r="P256" s="23"/>
      <c r="Q256" s="23"/>
      <c r="R256" s="23"/>
      <c r="S256" s="29"/>
      <c r="T256" s="57"/>
      <c r="U256" s="23"/>
      <c r="V256" s="49"/>
      <c r="W256" s="49"/>
      <c r="X256" s="49"/>
      <c r="Y256" s="29" t="str">
        <f>IF($R256&lt;&gt;0,VLOOKUP($R256,Repertorio!$A$2:$M$85,11),"")</f>
        <v/>
      </c>
      <c r="Z256" s="23"/>
      <c r="AA256" s="49"/>
      <c r="AB256" s="55"/>
      <c r="AC256" s="29" t="str">
        <f>IF($R256&lt;&gt;0,VLOOKUP($R256,Repertorio!$A$2:$M$85,8),"")</f>
        <v/>
      </c>
      <c r="AD256" s="29" t="str">
        <f>IF($R256&lt;&gt;0,VLOOKUP($R256,Repertorio!$A$2:$M$85,10),"")</f>
        <v/>
      </c>
      <c r="AE256" s="23"/>
      <c r="AF256" s="23"/>
      <c r="AG256" s="23"/>
      <c r="AH256" s="56"/>
      <c r="AI256" s="49"/>
      <c r="AJ256" s="29" t="str">
        <f>IF($R256&lt;&gt;0,VLOOKUP($R256,Repertorio!$A$2:$M$85,7),"")</f>
        <v/>
      </c>
      <c r="AK256" s="23"/>
      <c r="AL256" s="27"/>
      <c r="AM256" s="49"/>
      <c r="AN256" s="23"/>
      <c r="AO256" s="27"/>
      <c r="AP256" s="59"/>
    </row>
    <row r="257" spans="1:42" x14ac:dyDescent="0.25">
      <c r="A257" s="23"/>
      <c r="B257" s="24" t="str">
        <f t="shared" si="17"/>
        <v/>
      </c>
      <c r="C257" s="33" t="str">
        <f t="shared" si="17"/>
        <v/>
      </c>
      <c r="D257" s="33" t="str">
        <f t="shared" si="17"/>
        <v/>
      </c>
      <c r="E257" s="56"/>
      <c r="F257" s="23"/>
      <c r="G257" s="23"/>
      <c r="H257" s="49"/>
      <c r="I257" s="49"/>
      <c r="J257" s="23"/>
      <c r="K257" s="53" t="str">
        <f t="shared" si="14"/>
        <v/>
      </c>
      <c r="L257" s="23"/>
      <c r="M257" s="23"/>
      <c r="N257" s="23"/>
      <c r="O257" s="23"/>
      <c r="P257" s="23"/>
      <c r="Q257" s="23"/>
      <c r="R257" s="23"/>
      <c r="S257" s="29"/>
      <c r="T257" s="57"/>
      <c r="U257" s="23"/>
      <c r="V257" s="49"/>
      <c r="W257" s="49"/>
      <c r="X257" s="49"/>
      <c r="Y257" s="29" t="str">
        <f>IF($R257&lt;&gt;0,VLOOKUP($R257,Repertorio!$A$2:$M$85,11),"")</f>
        <v/>
      </c>
      <c r="Z257" s="23"/>
      <c r="AA257" s="49"/>
      <c r="AB257" s="55"/>
      <c r="AC257" s="29" t="str">
        <f>IF($R257&lt;&gt;0,VLOOKUP($R257,Repertorio!$A$2:$M$85,8),"")</f>
        <v/>
      </c>
      <c r="AD257" s="29" t="str">
        <f>IF($R257&lt;&gt;0,VLOOKUP($R257,Repertorio!$A$2:$M$85,10),"")</f>
        <v/>
      </c>
      <c r="AE257" s="23"/>
      <c r="AF257" s="23"/>
      <c r="AG257" s="23"/>
      <c r="AH257" s="56"/>
      <c r="AI257" s="49"/>
      <c r="AJ257" s="29" t="str">
        <f>IF($R257&lt;&gt;0,VLOOKUP($R257,Repertorio!$A$2:$M$85,7),"")</f>
        <v/>
      </c>
      <c r="AK257" s="23"/>
      <c r="AL257" s="27"/>
      <c r="AM257" s="49"/>
      <c r="AN257" s="23"/>
      <c r="AO257" s="27"/>
      <c r="AP257" s="59"/>
    </row>
    <row r="258" spans="1:42" x14ac:dyDescent="0.25">
      <c r="A258" s="23"/>
      <c r="B258" s="24" t="str">
        <f t="shared" si="17"/>
        <v/>
      </c>
      <c r="C258" s="33" t="str">
        <f t="shared" si="17"/>
        <v/>
      </c>
      <c r="D258" s="33" t="str">
        <f t="shared" si="17"/>
        <v/>
      </c>
      <c r="E258" s="56"/>
      <c r="F258" s="23"/>
      <c r="G258" s="23"/>
      <c r="H258" s="49"/>
      <c r="I258" s="49"/>
      <c r="J258" s="23"/>
      <c r="K258" s="53" t="str">
        <f t="shared" si="14"/>
        <v/>
      </c>
      <c r="L258" s="23"/>
      <c r="M258" s="23"/>
      <c r="N258" s="23"/>
      <c r="O258" s="23"/>
      <c r="P258" s="23"/>
      <c r="Q258" s="23"/>
      <c r="R258" s="23"/>
      <c r="S258" s="29"/>
      <c r="T258" s="57"/>
      <c r="U258" s="23"/>
      <c r="V258" s="49"/>
      <c r="W258" s="49"/>
      <c r="X258" s="49"/>
      <c r="Y258" s="29" t="str">
        <f>IF($R258&lt;&gt;0,VLOOKUP($R258,Repertorio!$A$2:$M$85,11),"")</f>
        <v/>
      </c>
      <c r="Z258" s="23"/>
      <c r="AA258" s="49"/>
      <c r="AB258" s="55"/>
      <c r="AC258" s="29" t="str">
        <f>IF($R258&lt;&gt;0,VLOOKUP($R258,Repertorio!$A$2:$M$85,8),"")</f>
        <v/>
      </c>
      <c r="AD258" s="29" t="str">
        <f>IF($R258&lt;&gt;0,VLOOKUP($R258,Repertorio!$A$2:$M$85,10),"")</f>
        <v/>
      </c>
      <c r="AE258" s="23"/>
      <c r="AF258" s="23"/>
      <c r="AG258" s="23"/>
      <c r="AH258" s="56"/>
      <c r="AI258" s="49"/>
      <c r="AJ258" s="29" t="str">
        <f>IF($R258&lt;&gt;0,VLOOKUP($R258,Repertorio!$A$2:$M$85,7),"")</f>
        <v/>
      </c>
      <c r="AK258" s="23"/>
      <c r="AL258" s="27"/>
      <c r="AM258" s="49"/>
      <c r="AN258" s="23"/>
      <c r="AO258" s="27"/>
      <c r="AP258" s="59"/>
    </row>
    <row r="259" spans="1:42" x14ac:dyDescent="0.25">
      <c r="A259" s="23"/>
      <c r="B259" s="24" t="str">
        <f t="shared" si="17"/>
        <v/>
      </c>
      <c r="C259" s="33" t="str">
        <f t="shared" si="17"/>
        <v/>
      </c>
      <c r="D259" s="33" t="str">
        <f t="shared" si="17"/>
        <v/>
      </c>
      <c r="E259" s="56"/>
      <c r="F259" s="23"/>
      <c r="G259" s="23"/>
      <c r="H259" s="49"/>
      <c r="I259" s="49"/>
      <c r="J259" s="23"/>
      <c r="K259" s="53" t="str">
        <f t="shared" si="14"/>
        <v/>
      </c>
      <c r="L259" s="23"/>
      <c r="M259" s="23"/>
      <c r="N259" s="23"/>
      <c r="O259" s="23"/>
      <c r="P259" s="23"/>
      <c r="Q259" s="23"/>
      <c r="R259" s="23"/>
      <c r="S259" s="29"/>
      <c r="T259" s="57"/>
      <c r="U259" s="23"/>
      <c r="V259" s="49"/>
      <c r="W259" s="49"/>
      <c r="X259" s="49"/>
      <c r="Y259" s="29" t="str">
        <f>IF($R259&lt;&gt;0,VLOOKUP($R259,Repertorio!$A$2:$M$85,11),"")</f>
        <v/>
      </c>
      <c r="Z259" s="23"/>
      <c r="AA259" s="49"/>
      <c r="AB259" s="55"/>
      <c r="AC259" s="29" t="str">
        <f>IF($R259&lt;&gt;0,VLOOKUP($R259,Repertorio!$A$2:$M$85,8),"")</f>
        <v/>
      </c>
      <c r="AD259" s="29" t="str">
        <f>IF($R259&lt;&gt;0,VLOOKUP($R259,Repertorio!$A$2:$M$85,10),"")</f>
        <v/>
      </c>
      <c r="AE259" s="23"/>
      <c r="AF259" s="23"/>
      <c r="AG259" s="23"/>
      <c r="AH259" s="56"/>
      <c r="AI259" s="49"/>
      <c r="AJ259" s="29" t="str">
        <f>IF($R259&lt;&gt;0,VLOOKUP($R259,Repertorio!$A$2:$M$85,7),"")</f>
        <v/>
      </c>
      <c r="AK259" s="23"/>
      <c r="AL259" s="27"/>
      <c r="AM259" s="49"/>
      <c r="AN259" s="23"/>
      <c r="AO259" s="27"/>
      <c r="AP259" s="59"/>
    </row>
    <row r="260" spans="1:42" x14ac:dyDescent="0.25">
      <c r="A260" s="23"/>
      <c r="B260" s="24" t="str">
        <f t="shared" si="17"/>
        <v/>
      </c>
      <c r="C260" s="33" t="str">
        <f t="shared" si="17"/>
        <v/>
      </c>
      <c r="D260" s="33" t="str">
        <f t="shared" si="17"/>
        <v/>
      </c>
      <c r="E260" s="56"/>
      <c r="F260" s="23"/>
      <c r="G260" s="23"/>
      <c r="H260" s="49"/>
      <c r="I260" s="49"/>
      <c r="J260" s="23"/>
      <c r="K260" s="53" t="str">
        <f t="shared" ref="K260:K299" si="18">+IF(J260&lt;&gt;"C9. Altro","","Valorizzare")</f>
        <v/>
      </c>
      <c r="L260" s="23"/>
      <c r="M260" s="23"/>
      <c r="N260" s="23"/>
      <c r="O260" s="23"/>
      <c r="P260" s="23"/>
      <c r="Q260" s="23"/>
      <c r="R260" s="23"/>
      <c r="S260" s="29"/>
      <c r="T260" s="57"/>
      <c r="U260" s="23"/>
      <c r="V260" s="49"/>
      <c r="W260" s="49"/>
      <c r="X260" s="49"/>
      <c r="Y260" s="29" t="str">
        <f>IF($R260&lt;&gt;0,VLOOKUP($R260,Repertorio!$A$2:$M$85,11),"")</f>
        <v/>
      </c>
      <c r="Z260" s="23"/>
      <c r="AA260" s="49"/>
      <c r="AB260" s="55"/>
      <c r="AC260" s="29" t="str">
        <f>IF($R260&lt;&gt;0,VLOOKUP($R260,Repertorio!$A$2:$M$85,8),"")</f>
        <v/>
      </c>
      <c r="AD260" s="29" t="str">
        <f>IF($R260&lt;&gt;0,VLOOKUP($R260,Repertorio!$A$2:$M$85,10),"")</f>
        <v/>
      </c>
      <c r="AE260" s="23"/>
      <c r="AF260" s="23"/>
      <c r="AG260" s="23"/>
      <c r="AH260" s="56"/>
      <c r="AI260" s="49"/>
      <c r="AJ260" s="29" t="str">
        <f>IF($R260&lt;&gt;0,VLOOKUP($R260,Repertorio!$A$2:$M$85,7),"")</f>
        <v/>
      </c>
      <c r="AK260" s="23"/>
      <c r="AL260" s="27"/>
      <c r="AM260" s="49"/>
      <c r="AN260" s="23"/>
      <c r="AO260" s="27"/>
      <c r="AP260" s="59"/>
    </row>
    <row r="261" spans="1:42" x14ac:dyDescent="0.25">
      <c r="A261" s="23"/>
      <c r="B261" s="24" t="str">
        <f t="shared" si="17"/>
        <v/>
      </c>
      <c r="C261" s="33" t="str">
        <f t="shared" si="17"/>
        <v/>
      </c>
      <c r="D261" s="33" t="str">
        <f t="shared" si="17"/>
        <v/>
      </c>
      <c r="E261" s="56"/>
      <c r="F261" s="23"/>
      <c r="G261" s="23"/>
      <c r="H261" s="49"/>
      <c r="I261" s="49"/>
      <c r="J261" s="23"/>
      <c r="K261" s="53" t="str">
        <f t="shared" si="18"/>
        <v/>
      </c>
      <c r="L261" s="23"/>
      <c r="M261" s="23"/>
      <c r="N261" s="23"/>
      <c r="O261" s="23"/>
      <c r="P261" s="23"/>
      <c r="Q261" s="23"/>
      <c r="R261" s="23"/>
      <c r="S261" s="29"/>
      <c r="T261" s="57"/>
      <c r="U261" s="23"/>
      <c r="V261" s="49"/>
      <c r="W261" s="49"/>
      <c r="X261" s="49"/>
      <c r="Y261" s="29" t="str">
        <f>IF($R261&lt;&gt;0,VLOOKUP($R261,Repertorio!$A$2:$M$85,11),"")</f>
        <v/>
      </c>
      <c r="Z261" s="23"/>
      <c r="AA261" s="49"/>
      <c r="AB261" s="55"/>
      <c r="AC261" s="29" t="str">
        <f>IF($R261&lt;&gt;0,VLOOKUP($R261,Repertorio!$A$2:$M$85,8),"")</f>
        <v/>
      </c>
      <c r="AD261" s="29" t="str">
        <f>IF($R261&lt;&gt;0,VLOOKUP($R261,Repertorio!$A$2:$M$85,10),"")</f>
        <v/>
      </c>
      <c r="AE261" s="23"/>
      <c r="AF261" s="23"/>
      <c r="AG261" s="23"/>
      <c r="AH261" s="56"/>
      <c r="AI261" s="49"/>
      <c r="AJ261" s="29" t="str">
        <f>IF($R261&lt;&gt;0,VLOOKUP($R261,Repertorio!$A$2:$M$85,7),"")</f>
        <v/>
      </c>
      <c r="AK261" s="23"/>
      <c r="AL261" s="27"/>
      <c r="AM261" s="49"/>
      <c r="AN261" s="23"/>
      <c r="AO261" s="27"/>
      <c r="AP261" s="59"/>
    </row>
    <row r="262" spans="1:42" x14ac:dyDescent="0.25">
      <c r="A262" s="23"/>
      <c r="B262" s="24" t="str">
        <f t="shared" si="17"/>
        <v/>
      </c>
      <c r="C262" s="33" t="str">
        <f t="shared" si="17"/>
        <v/>
      </c>
      <c r="D262" s="33" t="str">
        <f t="shared" si="17"/>
        <v/>
      </c>
      <c r="E262" s="56"/>
      <c r="F262" s="23"/>
      <c r="G262" s="23"/>
      <c r="H262" s="49"/>
      <c r="I262" s="49"/>
      <c r="J262" s="23"/>
      <c r="K262" s="53" t="str">
        <f t="shared" si="18"/>
        <v/>
      </c>
      <c r="L262" s="23"/>
      <c r="M262" s="23"/>
      <c r="N262" s="23"/>
      <c r="O262" s="23"/>
      <c r="P262" s="23"/>
      <c r="Q262" s="23"/>
      <c r="R262" s="23"/>
      <c r="S262" s="29"/>
      <c r="T262" s="57"/>
      <c r="U262" s="23"/>
      <c r="V262" s="49"/>
      <c r="W262" s="49"/>
      <c r="X262" s="49"/>
      <c r="Y262" s="29" t="str">
        <f>IF($R262&lt;&gt;0,VLOOKUP($R262,Repertorio!$A$2:$M$85,11),"")</f>
        <v/>
      </c>
      <c r="Z262" s="23"/>
      <c r="AA262" s="49"/>
      <c r="AB262" s="55"/>
      <c r="AC262" s="29" t="str">
        <f>IF($R262&lt;&gt;0,VLOOKUP($R262,Repertorio!$A$2:$M$85,8),"")</f>
        <v/>
      </c>
      <c r="AD262" s="29" t="str">
        <f>IF($R262&lt;&gt;0,VLOOKUP($R262,Repertorio!$A$2:$M$85,10),"")</f>
        <v/>
      </c>
      <c r="AE262" s="23"/>
      <c r="AF262" s="23"/>
      <c r="AG262" s="23"/>
      <c r="AH262" s="56"/>
      <c r="AI262" s="49"/>
      <c r="AJ262" s="29" t="str">
        <f>IF($R262&lt;&gt;0,VLOOKUP($R262,Repertorio!$A$2:$M$85,7),"")</f>
        <v/>
      </c>
      <c r="AK262" s="23"/>
      <c r="AL262" s="27"/>
      <c r="AM262" s="49"/>
      <c r="AN262" s="23"/>
      <c r="AO262" s="27"/>
      <c r="AP262" s="59"/>
    </row>
    <row r="263" spans="1:42" x14ac:dyDescent="0.25">
      <c r="A263" s="23"/>
      <c r="B263" s="24" t="str">
        <f t="shared" si="17"/>
        <v/>
      </c>
      <c r="C263" s="33" t="str">
        <f t="shared" si="17"/>
        <v/>
      </c>
      <c r="D263" s="33" t="str">
        <f t="shared" si="17"/>
        <v/>
      </c>
      <c r="E263" s="56"/>
      <c r="F263" s="23"/>
      <c r="G263" s="23"/>
      <c r="H263" s="49"/>
      <c r="I263" s="49"/>
      <c r="J263" s="23"/>
      <c r="K263" s="53" t="str">
        <f t="shared" si="18"/>
        <v/>
      </c>
      <c r="L263" s="23"/>
      <c r="M263" s="23"/>
      <c r="N263" s="23"/>
      <c r="O263" s="23"/>
      <c r="P263" s="23"/>
      <c r="Q263" s="23"/>
      <c r="R263" s="23"/>
      <c r="S263" s="29"/>
      <c r="T263" s="57"/>
      <c r="U263" s="23"/>
      <c r="V263" s="49"/>
      <c r="W263" s="49"/>
      <c r="X263" s="49"/>
      <c r="Y263" s="29" t="str">
        <f>IF($R263&lt;&gt;0,VLOOKUP($R263,Repertorio!$A$2:$M$85,11),"")</f>
        <v/>
      </c>
      <c r="Z263" s="23"/>
      <c r="AA263" s="49"/>
      <c r="AB263" s="55"/>
      <c r="AC263" s="29" t="str">
        <f>IF($R263&lt;&gt;0,VLOOKUP($R263,Repertorio!$A$2:$M$85,8),"")</f>
        <v/>
      </c>
      <c r="AD263" s="29" t="str">
        <f>IF($R263&lt;&gt;0,VLOOKUP($R263,Repertorio!$A$2:$M$85,10),"")</f>
        <v/>
      </c>
      <c r="AE263" s="23"/>
      <c r="AF263" s="23"/>
      <c r="AG263" s="23"/>
      <c r="AH263" s="56"/>
      <c r="AI263" s="49"/>
      <c r="AJ263" s="29" t="str">
        <f>IF($R263&lt;&gt;0,VLOOKUP($R263,Repertorio!$A$2:$M$85,7),"")</f>
        <v/>
      </c>
      <c r="AK263" s="23"/>
      <c r="AL263" s="27"/>
      <c r="AM263" s="49"/>
      <c r="AN263" s="23"/>
      <c r="AO263" s="27"/>
      <c r="AP263" s="59"/>
    </row>
    <row r="264" spans="1:42" x14ac:dyDescent="0.25">
      <c r="A264" s="23"/>
      <c r="B264" s="24" t="str">
        <f t="shared" si="17"/>
        <v/>
      </c>
      <c r="C264" s="33" t="str">
        <f t="shared" si="17"/>
        <v/>
      </c>
      <c r="D264" s="33" t="str">
        <f t="shared" si="17"/>
        <v/>
      </c>
      <c r="E264" s="56"/>
      <c r="F264" s="23"/>
      <c r="G264" s="23"/>
      <c r="H264" s="49"/>
      <c r="I264" s="49"/>
      <c r="J264" s="23"/>
      <c r="K264" s="53" t="str">
        <f t="shared" si="18"/>
        <v/>
      </c>
      <c r="L264" s="23"/>
      <c r="M264" s="23"/>
      <c r="N264" s="23"/>
      <c r="O264" s="23"/>
      <c r="P264" s="23"/>
      <c r="Q264" s="23"/>
      <c r="R264" s="23"/>
      <c r="S264" s="29"/>
      <c r="T264" s="57"/>
      <c r="U264" s="23"/>
      <c r="V264" s="49"/>
      <c r="W264" s="49"/>
      <c r="X264" s="49"/>
      <c r="Y264" s="29" t="str">
        <f>IF($R264&lt;&gt;0,VLOOKUP($R264,Repertorio!$A$2:$M$85,11),"")</f>
        <v/>
      </c>
      <c r="Z264" s="23"/>
      <c r="AA264" s="49"/>
      <c r="AB264" s="55"/>
      <c r="AC264" s="29" t="str">
        <f>IF($R264&lt;&gt;0,VLOOKUP($R264,Repertorio!$A$2:$M$85,8),"")</f>
        <v/>
      </c>
      <c r="AD264" s="29" t="str">
        <f>IF($R264&lt;&gt;0,VLOOKUP($R264,Repertorio!$A$2:$M$85,10),"")</f>
        <v/>
      </c>
      <c r="AE264" s="23"/>
      <c r="AF264" s="23"/>
      <c r="AG264" s="23"/>
      <c r="AH264" s="56"/>
      <c r="AI264" s="49"/>
      <c r="AJ264" s="29" t="str">
        <f>IF($R264&lt;&gt;0,VLOOKUP($R264,Repertorio!$A$2:$M$85,7),"")</f>
        <v/>
      </c>
      <c r="AK264" s="23"/>
      <c r="AL264" s="27"/>
      <c r="AM264" s="49"/>
      <c r="AN264" s="23"/>
      <c r="AO264" s="27"/>
      <c r="AP264" s="59"/>
    </row>
    <row r="265" spans="1:42" x14ac:dyDescent="0.25">
      <c r="A265" s="23"/>
      <c r="B265" s="24" t="str">
        <f t="shared" si="17"/>
        <v/>
      </c>
      <c r="C265" s="33" t="str">
        <f t="shared" si="17"/>
        <v/>
      </c>
      <c r="D265" s="33" t="str">
        <f t="shared" si="17"/>
        <v/>
      </c>
      <c r="E265" s="56"/>
      <c r="F265" s="23"/>
      <c r="G265" s="23"/>
      <c r="H265" s="49"/>
      <c r="I265" s="49"/>
      <c r="J265" s="23"/>
      <c r="K265" s="53" t="str">
        <f t="shared" si="18"/>
        <v/>
      </c>
      <c r="L265" s="23"/>
      <c r="M265" s="23"/>
      <c r="N265" s="23"/>
      <c r="O265" s="23"/>
      <c r="P265" s="23"/>
      <c r="Q265" s="23"/>
      <c r="R265" s="23"/>
      <c r="S265" s="29"/>
      <c r="T265" s="57"/>
      <c r="U265" s="23"/>
      <c r="V265" s="49"/>
      <c r="W265" s="49"/>
      <c r="X265" s="49"/>
      <c r="Y265" s="29" t="str">
        <f>IF($R265&lt;&gt;0,VLOOKUP($R265,Repertorio!$A$2:$M$85,11),"")</f>
        <v/>
      </c>
      <c r="Z265" s="23"/>
      <c r="AA265" s="49"/>
      <c r="AB265" s="55"/>
      <c r="AC265" s="29" t="str">
        <f>IF($R265&lt;&gt;0,VLOOKUP($R265,Repertorio!$A$2:$M$85,8),"")</f>
        <v/>
      </c>
      <c r="AD265" s="29" t="str">
        <f>IF($R265&lt;&gt;0,VLOOKUP($R265,Repertorio!$A$2:$M$85,10),"")</f>
        <v/>
      </c>
      <c r="AE265" s="23"/>
      <c r="AF265" s="23"/>
      <c r="AG265" s="23"/>
      <c r="AH265" s="56"/>
      <c r="AI265" s="49"/>
      <c r="AJ265" s="29" t="str">
        <f>IF($R265&lt;&gt;0,VLOOKUP($R265,Repertorio!$A$2:$M$85,7),"")</f>
        <v/>
      </c>
      <c r="AK265" s="23"/>
      <c r="AL265" s="27"/>
      <c r="AM265" s="49"/>
      <c r="AN265" s="23"/>
      <c r="AO265" s="27"/>
      <c r="AP265" s="59"/>
    </row>
    <row r="266" spans="1:42" x14ac:dyDescent="0.25">
      <c r="A266" s="23"/>
      <c r="B266" s="24" t="str">
        <f t="shared" si="17"/>
        <v/>
      </c>
      <c r="C266" s="33" t="str">
        <f t="shared" si="17"/>
        <v/>
      </c>
      <c r="D266" s="33" t="str">
        <f t="shared" si="17"/>
        <v/>
      </c>
      <c r="E266" s="56"/>
      <c r="F266" s="23"/>
      <c r="G266" s="23"/>
      <c r="H266" s="49"/>
      <c r="I266" s="49"/>
      <c r="J266" s="23"/>
      <c r="K266" s="53" t="str">
        <f t="shared" si="18"/>
        <v/>
      </c>
      <c r="L266" s="23"/>
      <c r="M266" s="23"/>
      <c r="N266" s="23"/>
      <c r="O266" s="23"/>
      <c r="P266" s="23"/>
      <c r="Q266" s="23"/>
      <c r="R266" s="23"/>
      <c r="S266" s="29"/>
      <c r="T266" s="57"/>
      <c r="U266" s="23"/>
      <c r="V266" s="49"/>
      <c r="W266" s="49"/>
      <c r="X266" s="49"/>
      <c r="Y266" s="29" t="str">
        <f>IF($R266&lt;&gt;0,VLOOKUP($R266,Repertorio!$A$2:$M$85,11),"")</f>
        <v/>
      </c>
      <c r="Z266" s="23"/>
      <c r="AA266" s="49"/>
      <c r="AB266" s="55"/>
      <c r="AC266" s="29" t="str">
        <f>IF($R266&lt;&gt;0,VLOOKUP($R266,Repertorio!$A$2:$M$85,8),"")</f>
        <v/>
      </c>
      <c r="AD266" s="29" t="str">
        <f>IF($R266&lt;&gt;0,VLOOKUP($R266,Repertorio!$A$2:$M$85,10),"")</f>
        <v/>
      </c>
      <c r="AE266" s="23"/>
      <c r="AF266" s="23"/>
      <c r="AG266" s="23"/>
      <c r="AH266" s="56"/>
      <c r="AI266" s="49"/>
      <c r="AJ266" s="29" t="str">
        <f>IF($R266&lt;&gt;0,VLOOKUP($R266,Repertorio!$A$2:$M$85,7),"")</f>
        <v/>
      </c>
      <c r="AK266" s="23"/>
      <c r="AL266" s="27"/>
      <c r="AM266" s="49"/>
      <c r="AN266" s="23"/>
      <c r="AO266" s="27"/>
      <c r="AP266" s="59"/>
    </row>
    <row r="267" spans="1:42" x14ac:dyDescent="0.25">
      <c r="A267" s="23"/>
      <c r="B267" s="24" t="str">
        <f t="shared" si="17"/>
        <v/>
      </c>
      <c r="C267" s="33" t="str">
        <f t="shared" si="17"/>
        <v/>
      </c>
      <c r="D267" s="33" t="str">
        <f t="shared" si="17"/>
        <v/>
      </c>
      <c r="E267" s="56"/>
      <c r="F267" s="23"/>
      <c r="G267" s="23"/>
      <c r="H267" s="49"/>
      <c r="I267" s="49"/>
      <c r="J267" s="23"/>
      <c r="K267" s="53" t="str">
        <f t="shared" si="18"/>
        <v/>
      </c>
      <c r="L267" s="23"/>
      <c r="M267" s="23"/>
      <c r="N267" s="23"/>
      <c r="O267" s="23"/>
      <c r="P267" s="23"/>
      <c r="Q267" s="23"/>
      <c r="R267" s="23"/>
      <c r="S267" s="29"/>
      <c r="T267" s="57"/>
      <c r="U267" s="23"/>
      <c r="V267" s="49"/>
      <c r="W267" s="49"/>
      <c r="X267" s="49"/>
      <c r="Y267" s="29" t="str">
        <f>IF($R267&lt;&gt;0,VLOOKUP($R267,Repertorio!$A$2:$M$85,11),"")</f>
        <v/>
      </c>
      <c r="Z267" s="23"/>
      <c r="AA267" s="49"/>
      <c r="AB267" s="55"/>
      <c r="AC267" s="29" t="str">
        <f>IF($R267&lt;&gt;0,VLOOKUP($R267,Repertorio!$A$2:$M$85,8),"")</f>
        <v/>
      </c>
      <c r="AD267" s="29" t="str">
        <f>IF($R267&lt;&gt;0,VLOOKUP($R267,Repertorio!$A$2:$M$85,10),"")</f>
        <v/>
      </c>
      <c r="AE267" s="23"/>
      <c r="AF267" s="23"/>
      <c r="AG267" s="23"/>
      <c r="AH267" s="56"/>
      <c r="AI267" s="49"/>
      <c r="AJ267" s="29" t="str">
        <f>IF($R267&lt;&gt;0,VLOOKUP($R267,Repertorio!$A$2:$M$85,7),"")</f>
        <v/>
      </c>
      <c r="AK267" s="23"/>
      <c r="AL267" s="27"/>
      <c r="AM267" s="49"/>
      <c r="AN267" s="23"/>
      <c r="AO267" s="27"/>
      <c r="AP267" s="59"/>
    </row>
    <row r="268" spans="1:42" x14ac:dyDescent="0.25">
      <c r="A268" s="23"/>
      <c r="B268" s="24" t="str">
        <f t="shared" si="17"/>
        <v/>
      </c>
      <c r="C268" s="33" t="str">
        <f t="shared" si="17"/>
        <v/>
      </c>
      <c r="D268" s="33" t="str">
        <f t="shared" si="17"/>
        <v/>
      </c>
      <c r="E268" s="56"/>
      <c r="F268" s="23"/>
      <c r="G268" s="23"/>
      <c r="H268" s="49"/>
      <c r="I268" s="49"/>
      <c r="J268" s="23"/>
      <c r="K268" s="53" t="str">
        <f t="shared" si="18"/>
        <v/>
      </c>
      <c r="L268" s="23"/>
      <c r="M268" s="23"/>
      <c r="N268" s="23"/>
      <c r="O268" s="23"/>
      <c r="P268" s="23"/>
      <c r="Q268" s="23"/>
      <c r="R268" s="23"/>
      <c r="S268" s="29"/>
      <c r="T268" s="57"/>
      <c r="U268" s="23"/>
      <c r="V268" s="49"/>
      <c r="W268" s="49"/>
      <c r="X268" s="49"/>
      <c r="Y268" s="29" t="str">
        <f>IF($R268&lt;&gt;0,VLOOKUP($R268,Repertorio!$A$2:$M$85,11),"")</f>
        <v/>
      </c>
      <c r="Z268" s="23"/>
      <c r="AA268" s="49"/>
      <c r="AB268" s="55"/>
      <c r="AC268" s="29" t="str">
        <f>IF($R268&lt;&gt;0,VLOOKUP($R268,Repertorio!$A$2:$M$85,8),"")</f>
        <v/>
      </c>
      <c r="AD268" s="29" t="str">
        <f>IF($R268&lt;&gt;0,VLOOKUP($R268,Repertorio!$A$2:$M$85,10),"")</f>
        <v/>
      </c>
      <c r="AE268" s="23"/>
      <c r="AF268" s="23"/>
      <c r="AG268" s="23"/>
      <c r="AH268" s="56"/>
      <c r="AI268" s="49"/>
      <c r="AJ268" s="29" t="str">
        <f>IF($R268&lt;&gt;0,VLOOKUP($R268,Repertorio!$A$2:$M$85,7),"")</f>
        <v/>
      </c>
      <c r="AK268" s="23"/>
      <c r="AL268" s="27"/>
      <c r="AM268" s="49"/>
      <c r="AN268" s="23"/>
      <c r="AO268" s="27"/>
      <c r="AP268" s="59"/>
    </row>
    <row r="269" spans="1:42" x14ac:dyDescent="0.25">
      <c r="A269" s="23"/>
      <c r="B269" s="24" t="str">
        <f t="shared" si="17"/>
        <v/>
      </c>
      <c r="C269" s="33" t="str">
        <f t="shared" si="17"/>
        <v/>
      </c>
      <c r="D269" s="33" t="str">
        <f t="shared" si="17"/>
        <v/>
      </c>
      <c r="E269" s="56"/>
      <c r="F269" s="23"/>
      <c r="G269" s="23"/>
      <c r="H269" s="49"/>
      <c r="I269" s="49"/>
      <c r="J269" s="23"/>
      <c r="K269" s="53" t="str">
        <f t="shared" si="18"/>
        <v/>
      </c>
      <c r="L269" s="23"/>
      <c r="M269" s="23"/>
      <c r="N269" s="23"/>
      <c r="O269" s="23"/>
      <c r="P269" s="23"/>
      <c r="Q269" s="23"/>
      <c r="R269" s="23"/>
      <c r="S269" s="29"/>
      <c r="T269" s="57"/>
      <c r="U269" s="23"/>
      <c r="V269" s="49"/>
      <c r="W269" s="49"/>
      <c r="X269" s="49"/>
      <c r="Y269" s="29" t="str">
        <f>IF($R269&lt;&gt;0,VLOOKUP($R269,Repertorio!$A$2:$M$85,11),"")</f>
        <v/>
      </c>
      <c r="Z269" s="23"/>
      <c r="AA269" s="49"/>
      <c r="AB269" s="55"/>
      <c r="AC269" s="29" t="str">
        <f>IF($R269&lt;&gt;0,VLOOKUP($R269,Repertorio!$A$2:$M$85,8),"")</f>
        <v/>
      </c>
      <c r="AD269" s="29" t="str">
        <f>IF($R269&lt;&gt;0,VLOOKUP($R269,Repertorio!$A$2:$M$85,10),"")</f>
        <v/>
      </c>
      <c r="AE269" s="23"/>
      <c r="AF269" s="23"/>
      <c r="AG269" s="23"/>
      <c r="AH269" s="56"/>
      <c r="AI269" s="49"/>
      <c r="AJ269" s="29" t="str">
        <f>IF($R269&lt;&gt;0,VLOOKUP($R269,Repertorio!$A$2:$M$85,7),"")</f>
        <v/>
      </c>
      <c r="AK269" s="23"/>
      <c r="AL269" s="27"/>
      <c r="AM269" s="49"/>
      <c r="AN269" s="23"/>
      <c r="AO269" s="27"/>
      <c r="AP269" s="59"/>
    </row>
    <row r="270" spans="1:42" x14ac:dyDescent="0.25">
      <c r="A270" s="23"/>
      <c r="B270" s="24" t="str">
        <f t="shared" si="17"/>
        <v/>
      </c>
      <c r="C270" s="33" t="str">
        <f t="shared" si="17"/>
        <v/>
      </c>
      <c r="D270" s="33" t="str">
        <f t="shared" si="17"/>
        <v/>
      </c>
      <c r="E270" s="56"/>
      <c r="F270" s="23"/>
      <c r="G270" s="23"/>
      <c r="H270" s="49"/>
      <c r="I270" s="49"/>
      <c r="J270" s="23"/>
      <c r="K270" s="53" t="str">
        <f t="shared" si="18"/>
        <v/>
      </c>
      <c r="L270" s="23"/>
      <c r="M270" s="23"/>
      <c r="N270" s="23"/>
      <c r="O270" s="23"/>
      <c r="P270" s="23"/>
      <c r="Q270" s="23"/>
      <c r="R270" s="23"/>
      <c r="S270" s="29"/>
      <c r="T270" s="57"/>
      <c r="U270" s="23"/>
      <c r="V270" s="49"/>
      <c r="W270" s="49"/>
      <c r="X270" s="49"/>
      <c r="Y270" s="29" t="str">
        <f>IF($R270&lt;&gt;0,VLOOKUP($R270,Repertorio!$A$2:$M$85,11),"")</f>
        <v/>
      </c>
      <c r="Z270" s="23"/>
      <c r="AA270" s="49"/>
      <c r="AB270" s="55"/>
      <c r="AC270" s="29" t="str">
        <f>IF($R270&lt;&gt;0,VLOOKUP($R270,Repertorio!$A$2:$M$85,8),"")</f>
        <v/>
      </c>
      <c r="AD270" s="29" t="str">
        <f>IF($R270&lt;&gt;0,VLOOKUP($R270,Repertorio!$A$2:$M$85,10),"")</f>
        <v/>
      </c>
      <c r="AE270" s="23"/>
      <c r="AF270" s="23"/>
      <c r="AG270" s="23"/>
      <c r="AH270" s="56"/>
      <c r="AI270" s="49"/>
      <c r="AJ270" s="29" t="str">
        <f>IF($R270&lt;&gt;0,VLOOKUP($R270,Repertorio!$A$2:$M$85,7),"")</f>
        <v/>
      </c>
      <c r="AK270" s="23"/>
      <c r="AL270" s="27"/>
      <c r="AM270" s="49"/>
      <c r="AN270" s="23"/>
      <c r="AO270" s="27"/>
      <c r="AP270" s="59"/>
    </row>
    <row r="271" spans="1:42" x14ac:dyDescent="0.25">
      <c r="A271" s="23"/>
      <c r="B271" s="24" t="str">
        <f t="shared" si="17"/>
        <v/>
      </c>
      <c r="C271" s="33" t="str">
        <f t="shared" si="17"/>
        <v/>
      </c>
      <c r="D271" s="33" t="str">
        <f t="shared" si="17"/>
        <v/>
      </c>
      <c r="E271" s="56"/>
      <c r="F271" s="23"/>
      <c r="G271" s="23"/>
      <c r="H271" s="49"/>
      <c r="I271" s="49"/>
      <c r="J271" s="23"/>
      <c r="K271" s="53" t="str">
        <f t="shared" si="18"/>
        <v/>
      </c>
      <c r="L271" s="23"/>
      <c r="M271" s="23"/>
      <c r="N271" s="23"/>
      <c r="O271" s="23"/>
      <c r="P271" s="23"/>
      <c r="Q271" s="23"/>
      <c r="R271" s="23"/>
      <c r="S271" s="29"/>
      <c r="T271" s="57"/>
      <c r="U271" s="23"/>
      <c r="V271" s="49"/>
      <c r="W271" s="49"/>
      <c r="X271" s="49"/>
      <c r="Y271" s="29" t="str">
        <f>IF($R271&lt;&gt;0,VLOOKUP($R271,Repertorio!$A$2:$M$85,11),"")</f>
        <v/>
      </c>
      <c r="Z271" s="23"/>
      <c r="AA271" s="49"/>
      <c r="AB271" s="55"/>
      <c r="AC271" s="29" t="str">
        <f>IF($R271&lt;&gt;0,VLOOKUP($R271,Repertorio!$A$2:$M$85,8),"")</f>
        <v/>
      </c>
      <c r="AD271" s="29" t="str">
        <f>IF($R271&lt;&gt;0,VLOOKUP($R271,Repertorio!$A$2:$M$85,10),"")</f>
        <v/>
      </c>
      <c r="AE271" s="23"/>
      <c r="AF271" s="23"/>
      <c r="AG271" s="23"/>
      <c r="AH271" s="56"/>
      <c r="AI271" s="49"/>
      <c r="AJ271" s="29" t="str">
        <f>IF($R271&lt;&gt;0,VLOOKUP($R271,Repertorio!$A$2:$M$85,7),"")</f>
        <v/>
      </c>
      <c r="AK271" s="23"/>
      <c r="AL271" s="27"/>
      <c r="AM271" s="49"/>
      <c r="AN271" s="23"/>
      <c r="AO271" s="27"/>
      <c r="AP271" s="59"/>
    </row>
    <row r="272" spans="1:42" x14ac:dyDescent="0.25">
      <c r="A272" s="23"/>
      <c r="B272" s="24" t="str">
        <f t="shared" si="17"/>
        <v/>
      </c>
      <c r="C272" s="33" t="str">
        <f t="shared" si="17"/>
        <v/>
      </c>
      <c r="D272" s="33" t="str">
        <f t="shared" si="17"/>
        <v/>
      </c>
      <c r="E272" s="56"/>
      <c r="F272" s="23"/>
      <c r="G272" s="23"/>
      <c r="H272" s="49"/>
      <c r="I272" s="49"/>
      <c r="J272" s="23"/>
      <c r="K272" s="53" t="str">
        <f t="shared" si="18"/>
        <v/>
      </c>
      <c r="L272" s="23"/>
      <c r="M272" s="23"/>
      <c r="N272" s="23"/>
      <c r="O272" s="23"/>
      <c r="P272" s="23"/>
      <c r="Q272" s="23"/>
      <c r="R272" s="23"/>
      <c r="S272" s="29"/>
      <c r="T272" s="57"/>
      <c r="U272" s="23"/>
      <c r="V272" s="49"/>
      <c r="W272" s="49"/>
      <c r="X272" s="49"/>
      <c r="Y272" s="29" t="str">
        <f>IF($R272&lt;&gt;0,VLOOKUP($R272,Repertorio!$A$2:$M$85,11),"")</f>
        <v/>
      </c>
      <c r="Z272" s="23"/>
      <c r="AA272" s="49"/>
      <c r="AB272" s="55"/>
      <c r="AC272" s="29" t="str">
        <f>IF($R272&lt;&gt;0,VLOOKUP($R272,Repertorio!$A$2:$M$85,8),"")</f>
        <v/>
      </c>
      <c r="AD272" s="29" t="str">
        <f>IF($R272&lt;&gt;0,VLOOKUP($R272,Repertorio!$A$2:$M$85,10),"")</f>
        <v/>
      </c>
      <c r="AE272" s="23"/>
      <c r="AF272" s="23"/>
      <c r="AG272" s="23"/>
      <c r="AH272" s="56"/>
      <c r="AI272" s="49"/>
      <c r="AJ272" s="29" t="str">
        <f>IF($R272&lt;&gt;0,VLOOKUP($R272,Repertorio!$A$2:$M$85,7),"")</f>
        <v/>
      </c>
      <c r="AK272" s="23"/>
      <c r="AL272" s="27"/>
      <c r="AM272" s="49"/>
      <c r="AN272" s="23"/>
      <c r="AO272" s="27"/>
      <c r="AP272" s="59"/>
    </row>
    <row r="273" spans="1:42" x14ac:dyDescent="0.25">
      <c r="A273" s="23"/>
      <c r="B273" s="24" t="str">
        <f t="shared" si="17"/>
        <v/>
      </c>
      <c r="C273" s="33" t="str">
        <f t="shared" si="17"/>
        <v/>
      </c>
      <c r="D273" s="33" t="str">
        <f t="shared" si="17"/>
        <v/>
      </c>
      <c r="E273" s="56"/>
      <c r="F273" s="23"/>
      <c r="G273" s="23"/>
      <c r="H273" s="49"/>
      <c r="I273" s="49"/>
      <c r="J273" s="23"/>
      <c r="K273" s="53" t="str">
        <f t="shared" si="18"/>
        <v/>
      </c>
      <c r="L273" s="23"/>
      <c r="M273" s="23"/>
      <c r="N273" s="23"/>
      <c r="O273" s="23"/>
      <c r="P273" s="23"/>
      <c r="Q273" s="23"/>
      <c r="R273" s="23"/>
      <c r="S273" s="29"/>
      <c r="T273" s="57"/>
      <c r="U273" s="23"/>
      <c r="V273" s="49"/>
      <c r="W273" s="49"/>
      <c r="X273" s="49"/>
      <c r="Y273" s="29" t="str">
        <f>IF($R273&lt;&gt;0,VLOOKUP($R273,Repertorio!$A$2:$M$85,11),"")</f>
        <v/>
      </c>
      <c r="Z273" s="23"/>
      <c r="AA273" s="49"/>
      <c r="AB273" s="55"/>
      <c r="AC273" s="29" t="str">
        <f>IF($R273&lt;&gt;0,VLOOKUP($R273,Repertorio!$A$2:$M$85,8),"")</f>
        <v/>
      </c>
      <c r="AD273" s="29" t="str">
        <f>IF($R273&lt;&gt;0,VLOOKUP($R273,Repertorio!$A$2:$M$85,10),"")</f>
        <v/>
      </c>
      <c r="AE273" s="23"/>
      <c r="AF273" s="23"/>
      <c r="AG273" s="23"/>
      <c r="AH273" s="56"/>
      <c r="AI273" s="49"/>
      <c r="AJ273" s="29" t="str">
        <f>IF($R273&lt;&gt;0,VLOOKUP($R273,Repertorio!$A$2:$M$85,7),"")</f>
        <v/>
      </c>
      <c r="AK273" s="23"/>
      <c r="AL273" s="27"/>
      <c r="AM273" s="49"/>
      <c r="AN273" s="23"/>
      <c r="AO273" s="27"/>
      <c r="AP273" s="59"/>
    </row>
    <row r="274" spans="1:42" x14ac:dyDescent="0.25">
      <c r="A274" s="23"/>
      <c r="B274" s="24" t="str">
        <f t="shared" ref="B274:D293" si="19">+IF($A274&lt;&gt;"",B$3,"")</f>
        <v/>
      </c>
      <c r="C274" s="33" t="str">
        <f t="shared" si="19"/>
        <v/>
      </c>
      <c r="D274" s="33" t="str">
        <f t="shared" si="19"/>
        <v/>
      </c>
      <c r="E274" s="56"/>
      <c r="F274" s="23"/>
      <c r="G274" s="23"/>
      <c r="H274" s="49"/>
      <c r="I274" s="49"/>
      <c r="J274" s="23"/>
      <c r="K274" s="53" t="str">
        <f t="shared" si="18"/>
        <v/>
      </c>
      <c r="L274" s="23"/>
      <c r="M274" s="23"/>
      <c r="N274" s="23"/>
      <c r="O274" s="23"/>
      <c r="P274" s="23"/>
      <c r="Q274" s="23"/>
      <c r="R274" s="23"/>
      <c r="S274" s="29"/>
      <c r="T274" s="57"/>
      <c r="U274" s="23"/>
      <c r="V274" s="49"/>
      <c r="W274" s="49"/>
      <c r="X274" s="49"/>
      <c r="Y274" s="29" t="str">
        <f>IF($R274&lt;&gt;0,VLOOKUP($R274,Repertorio!$A$2:$M$85,11),"")</f>
        <v/>
      </c>
      <c r="Z274" s="23"/>
      <c r="AA274" s="49"/>
      <c r="AB274" s="55"/>
      <c r="AC274" s="29" t="str">
        <f>IF($R274&lt;&gt;0,VLOOKUP($R274,Repertorio!$A$2:$M$85,8),"")</f>
        <v/>
      </c>
      <c r="AD274" s="29" t="str">
        <f>IF($R274&lt;&gt;0,VLOOKUP($R274,Repertorio!$A$2:$M$85,10),"")</f>
        <v/>
      </c>
      <c r="AE274" s="23"/>
      <c r="AF274" s="23"/>
      <c r="AG274" s="23"/>
      <c r="AH274" s="56"/>
      <c r="AI274" s="49"/>
      <c r="AJ274" s="29" t="str">
        <f>IF($R274&lt;&gt;0,VLOOKUP($R274,Repertorio!$A$2:$M$85,7),"")</f>
        <v/>
      </c>
      <c r="AK274" s="23"/>
      <c r="AL274" s="27"/>
      <c r="AM274" s="49"/>
      <c r="AN274" s="23"/>
      <c r="AO274" s="27"/>
      <c r="AP274" s="59"/>
    </row>
    <row r="275" spans="1:42" x14ac:dyDescent="0.25">
      <c r="A275" s="23"/>
      <c r="B275" s="24" t="str">
        <f t="shared" si="19"/>
        <v/>
      </c>
      <c r="C275" s="33" t="str">
        <f t="shared" si="19"/>
        <v/>
      </c>
      <c r="D275" s="33" t="str">
        <f t="shared" si="19"/>
        <v/>
      </c>
      <c r="E275" s="56"/>
      <c r="F275" s="23"/>
      <c r="G275" s="23"/>
      <c r="H275" s="49"/>
      <c r="I275" s="49"/>
      <c r="J275" s="23"/>
      <c r="K275" s="53" t="str">
        <f t="shared" si="18"/>
        <v/>
      </c>
      <c r="L275" s="23"/>
      <c r="M275" s="23"/>
      <c r="N275" s="23"/>
      <c r="O275" s="23"/>
      <c r="P275" s="23"/>
      <c r="Q275" s="23"/>
      <c r="R275" s="23"/>
      <c r="S275" s="29"/>
      <c r="T275" s="57"/>
      <c r="U275" s="23"/>
      <c r="V275" s="49"/>
      <c r="W275" s="49"/>
      <c r="X275" s="49"/>
      <c r="Y275" s="29" t="str">
        <f>IF($R275&lt;&gt;0,VLOOKUP($R275,Repertorio!$A$2:$M$85,11),"")</f>
        <v/>
      </c>
      <c r="Z275" s="23"/>
      <c r="AA275" s="49"/>
      <c r="AB275" s="55"/>
      <c r="AC275" s="29" t="str">
        <f>IF($R275&lt;&gt;0,VLOOKUP($R275,Repertorio!$A$2:$M$85,8),"")</f>
        <v/>
      </c>
      <c r="AD275" s="29" t="str">
        <f>IF($R275&lt;&gt;0,VLOOKUP($R275,Repertorio!$A$2:$M$85,10),"")</f>
        <v/>
      </c>
      <c r="AE275" s="23"/>
      <c r="AF275" s="23"/>
      <c r="AG275" s="23"/>
      <c r="AH275" s="56"/>
      <c r="AI275" s="49"/>
      <c r="AJ275" s="29" t="str">
        <f>IF($R275&lt;&gt;0,VLOOKUP($R275,Repertorio!$A$2:$M$85,7),"")</f>
        <v/>
      </c>
      <c r="AK275" s="23"/>
      <c r="AL275" s="27"/>
      <c r="AM275" s="49"/>
      <c r="AN275" s="23"/>
      <c r="AO275" s="27"/>
      <c r="AP275" s="59"/>
    </row>
    <row r="276" spans="1:42" x14ac:dyDescent="0.25">
      <c r="A276" s="23"/>
      <c r="B276" s="24" t="str">
        <f t="shared" si="19"/>
        <v/>
      </c>
      <c r="C276" s="33" t="str">
        <f t="shared" si="19"/>
        <v/>
      </c>
      <c r="D276" s="33" t="str">
        <f t="shared" si="19"/>
        <v/>
      </c>
      <c r="E276" s="56"/>
      <c r="F276" s="23"/>
      <c r="G276" s="23"/>
      <c r="H276" s="49"/>
      <c r="I276" s="49"/>
      <c r="J276" s="23"/>
      <c r="K276" s="53" t="str">
        <f t="shared" si="18"/>
        <v/>
      </c>
      <c r="L276" s="23"/>
      <c r="M276" s="23"/>
      <c r="N276" s="23"/>
      <c r="O276" s="23"/>
      <c r="P276" s="23"/>
      <c r="Q276" s="23"/>
      <c r="R276" s="23"/>
      <c r="S276" s="29"/>
      <c r="T276" s="57"/>
      <c r="U276" s="23"/>
      <c r="V276" s="49"/>
      <c r="W276" s="49"/>
      <c r="X276" s="49"/>
      <c r="Y276" s="29" t="str">
        <f>IF($R276&lt;&gt;0,VLOOKUP($R276,Repertorio!$A$2:$M$85,11),"")</f>
        <v/>
      </c>
      <c r="Z276" s="23"/>
      <c r="AA276" s="49"/>
      <c r="AB276" s="55"/>
      <c r="AC276" s="29" t="str">
        <f>IF($R276&lt;&gt;0,VLOOKUP($R276,Repertorio!$A$2:$M$85,8),"")</f>
        <v/>
      </c>
      <c r="AD276" s="29" t="str">
        <f>IF($R276&lt;&gt;0,VLOOKUP($R276,Repertorio!$A$2:$M$85,10),"")</f>
        <v/>
      </c>
      <c r="AE276" s="23"/>
      <c r="AF276" s="23"/>
      <c r="AG276" s="23"/>
      <c r="AH276" s="56"/>
      <c r="AI276" s="49"/>
      <c r="AJ276" s="29" t="str">
        <f>IF($R276&lt;&gt;0,VLOOKUP($R276,Repertorio!$A$2:$M$85,7),"")</f>
        <v/>
      </c>
      <c r="AK276" s="23"/>
      <c r="AL276" s="27"/>
      <c r="AM276" s="49"/>
      <c r="AN276" s="23"/>
      <c r="AO276" s="27"/>
      <c r="AP276" s="59"/>
    </row>
    <row r="277" spans="1:42" x14ac:dyDescent="0.25">
      <c r="A277" s="23"/>
      <c r="B277" s="24" t="str">
        <f t="shared" si="19"/>
        <v/>
      </c>
      <c r="C277" s="33" t="str">
        <f t="shared" si="19"/>
        <v/>
      </c>
      <c r="D277" s="33" t="str">
        <f t="shared" si="19"/>
        <v/>
      </c>
      <c r="E277" s="56"/>
      <c r="F277" s="23"/>
      <c r="G277" s="23"/>
      <c r="H277" s="49"/>
      <c r="I277" s="49"/>
      <c r="J277" s="23"/>
      <c r="K277" s="53" t="str">
        <f t="shared" si="18"/>
        <v/>
      </c>
      <c r="L277" s="23"/>
      <c r="M277" s="23"/>
      <c r="N277" s="23"/>
      <c r="O277" s="23"/>
      <c r="P277" s="23"/>
      <c r="Q277" s="23"/>
      <c r="R277" s="23"/>
      <c r="S277" s="29"/>
      <c r="T277" s="57"/>
      <c r="U277" s="23"/>
      <c r="V277" s="49"/>
      <c r="W277" s="49"/>
      <c r="X277" s="49"/>
      <c r="Y277" s="29" t="str">
        <f>IF($R277&lt;&gt;0,VLOOKUP($R277,Repertorio!$A$2:$M$85,11),"")</f>
        <v/>
      </c>
      <c r="Z277" s="23"/>
      <c r="AA277" s="49"/>
      <c r="AB277" s="55"/>
      <c r="AC277" s="29" t="str">
        <f>IF($R277&lt;&gt;0,VLOOKUP($R277,Repertorio!$A$2:$M$85,8),"")</f>
        <v/>
      </c>
      <c r="AD277" s="29" t="str">
        <f>IF($R277&lt;&gt;0,VLOOKUP($R277,Repertorio!$A$2:$M$85,10),"")</f>
        <v/>
      </c>
      <c r="AE277" s="23"/>
      <c r="AF277" s="23"/>
      <c r="AG277" s="23"/>
      <c r="AH277" s="56"/>
      <c r="AI277" s="49"/>
      <c r="AJ277" s="29" t="str">
        <f>IF($R277&lt;&gt;0,VLOOKUP($R277,Repertorio!$A$2:$M$85,7),"")</f>
        <v/>
      </c>
      <c r="AK277" s="23"/>
      <c r="AL277" s="27"/>
      <c r="AM277" s="49"/>
      <c r="AN277" s="23"/>
      <c r="AO277" s="27"/>
      <c r="AP277" s="59"/>
    </row>
    <row r="278" spans="1:42" x14ac:dyDescent="0.25">
      <c r="A278" s="23"/>
      <c r="B278" s="24" t="str">
        <f t="shared" si="19"/>
        <v/>
      </c>
      <c r="C278" s="33" t="str">
        <f t="shared" si="19"/>
        <v/>
      </c>
      <c r="D278" s="33" t="str">
        <f t="shared" si="19"/>
        <v/>
      </c>
      <c r="E278" s="56"/>
      <c r="F278" s="23"/>
      <c r="G278" s="23"/>
      <c r="H278" s="49"/>
      <c r="I278" s="49"/>
      <c r="J278" s="23"/>
      <c r="K278" s="53" t="str">
        <f t="shared" si="18"/>
        <v/>
      </c>
      <c r="L278" s="23"/>
      <c r="M278" s="23"/>
      <c r="N278" s="23"/>
      <c r="O278" s="23"/>
      <c r="P278" s="23"/>
      <c r="Q278" s="23"/>
      <c r="R278" s="23"/>
      <c r="S278" s="29"/>
      <c r="T278" s="57"/>
      <c r="U278" s="23"/>
      <c r="V278" s="49"/>
      <c r="W278" s="49"/>
      <c r="X278" s="49"/>
      <c r="Y278" s="29" t="str">
        <f>IF($R278&lt;&gt;0,VLOOKUP($R278,Repertorio!$A$2:$M$85,11),"")</f>
        <v/>
      </c>
      <c r="Z278" s="23"/>
      <c r="AA278" s="49"/>
      <c r="AB278" s="55"/>
      <c r="AC278" s="29" t="str">
        <f>IF($R278&lt;&gt;0,VLOOKUP($R278,Repertorio!$A$2:$M$85,8),"")</f>
        <v/>
      </c>
      <c r="AD278" s="29" t="str">
        <f>IF($R278&lt;&gt;0,VLOOKUP($R278,Repertorio!$A$2:$M$85,10),"")</f>
        <v/>
      </c>
      <c r="AE278" s="23"/>
      <c r="AF278" s="23"/>
      <c r="AG278" s="23"/>
      <c r="AH278" s="56"/>
      <c r="AI278" s="49"/>
      <c r="AJ278" s="29" t="str">
        <f>IF($R278&lt;&gt;0,VLOOKUP($R278,Repertorio!$A$2:$M$85,7),"")</f>
        <v/>
      </c>
      <c r="AK278" s="23"/>
      <c r="AL278" s="27"/>
      <c r="AM278" s="49"/>
      <c r="AN278" s="23"/>
      <c r="AO278" s="27"/>
      <c r="AP278" s="59"/>
    </row>
    <row r="279" spans="1:42" x14ac:dyDescent="0.25">
      <c r="A279" s="23"/>
      <c r="B279" s="24" t="str">
        <f t="shared" si="19"/>
        <v/>
      </c>
      <c r="C279" s="33" t="str">
        <f t="shared" si="19"/>
        <v/>
      </c>
      <c r="D279" s="33" t="str">
        <f t="shared" si="19"/>
        <v/>
      </c>
      <c r="E279" s="56"/>
      <c r="F279" s="23"/>
      <c r="G279" s="23"/>
      <c r="H279" s="49"/>
      <c r="I279" s="49"/>
      <c r="J279" s="23"/>
      <c r="K279" s="53" t="str">
        <f t="shared" si="18"/>
        <v/>
      </c>
      <c r="L279" s="23"/>
      <c r="M279" s="23"/>
      <c r="N279" s="23"/>
      <c r="O279" s="23"/>
      <c r="P279" s="23"/>
      <c r="Q279" s="23"/>
      <c r="R279" s="23"/>
      <c r="S279" s="29"/>
      <c r="T279" s="57"/>
      <c r="U279" s="23"/>
      <c r="V279" s="49"/>
      <c r="W279" s="49"/>
      <c r="X279" s="49"/>
      <c r="Y279" s="29" t="str">
        <f>IF($R279&lt;&gt;0,VLOOKUP($R279,Repertorio!$A$2:$M$85,11),"")</f>
        <v/>
      </c>
      <c r="Z279" s="23"/>
      <c r="AA279" s="49"/>
      <c r="AB279" s="55"/>
      <c r="AC279" s="29" t="str">
        <f>IF($R279&lt;&gt;0,VLOOKUP($R279,Repertorio!$A$2:$M$85,8),"")</f>
        <v/>
      </c>
      <c r="AD279" s="29" t="str">
        <f>IF($R279&lt;&gt;0,VLOOKUP($R279,Repertorio!$A$2:$M$85,10),"")</f>
        <v/>
      </c>
      <c r="AE279" s="23"/>
      <c r="AF279" s="23"/>
      <c r="AG279" s="23"/>
      <c r="AH279" s="56"/>
      <c r="AI279" s="49"/>
      <c r="AJ279" s="29" t="str">
        <f>IF($R279&lt;&gt;0,VLOOKUP($R279,Repertorio!$A$2:$M$85,7),"")</f>
        <v/>
      </c>
      <c r="AK279" s="23"/>
      <c r="AL279" s="27"/>
      <c r="AM279" s="49"/>
      <c r="AN279" s="23"/>
      <c r="AO279" s="27"/>
      <c r="AP279" s="59"/>
    </row>
    <row r="280" spans="1:42" x14ac:dyDescent="0.25">
      <c r="A280" s="23"/>
      <c r="B280" s="24" t="str">
        <f t="shared" si="19"/>
        <v/>
      </c>
      <c r="C280" s="33" t="str">
        <f t="shared" si="19"/>
        <v/>
      </c>
      <c r="D280" s="33" t="str">
        <f t="shared" si="19"/>
        <v/>
      </c>
      <c r="E280" s="56"/>
      <c r="F280" s="23"/>
      <c r="G280" s="23"/>
      <c r="H280" s="49"/>
      <c r="I280" s="49"/>
      <c r="J280" s="23"/>
      <c r="K280" s="53" t="str">
        <f t="shared" si="18"/>
        <v/>
      </c>
      <c r="L280" s="23"/>
      <c r="M280" s="23"/>
      <c r="N280" s="23"/>
      <c r="O280" s="23"/>
      <c r="P280" s="23"/>
      <c r="Q280" s="23"/>
      <c r="R280" s="23"/>
      <c r="S280" s="29"/>
      <c r="T280" s="57"/>
      <c r="U280" s="23"/>
      <c r="V280" s="49"/>
      <c r="W280" s="49"/>
      <c r="X280" s="49"/>
      <c r="Y280" s="29" t="str">
        <f>IF($R280&lt;&gt;0,VLOOKUP($R280,Repertorio!$A$2:$M$85,11),"")</f>
        <v/>
      </c>
      <c r="Z280" s="23"/>
      <c r="AA280" s="49"/>
      <c r="AB280" s="55"/>
      <c r="AC280" s="29" t="str">
        <f>IF($R280&lt;&gt;0,VLOOKUP($R280,Repertorio!$A$2:$M$85,8),"")</f>
        <v/>
      </c>
      <c r="AD280" s="29" t="str">
        <f>IF($R280&lt;&gt;0,VLOOKUP($R280,Repertorio!$A$2:$M$85,10),"")</f>
        <v/>
      </c>
      <c r="AE280" s="23"/>
      <c r="AF280" s="23"/>
      <c r="AG280" s="23"/>
      <c r="AH280" s="56"/>
      <c r="AI280" s="49"/>
      <c r="AJ280" s="29" t="str">
        <f>IF($R280&lt;&gt;0,VLOOKUP($R280,Repertorio!$A$2:$M$85,7),"")</f>
        <v/>
      </c>
      <c r="AK280" s="23"/>
      <c r="AL280" s="27"/>
      <c r="AM280" s="49"/>
      <c r="AN280" s="23"/>
      <c r="AO280" s="27"/>
      <c r="AP280" s="59"/>
    </row>
    <row r="281" spans="1:42" x14ac:dyDescent="0.25">
      <c r="A281" s="23"/>
      <c r="B281" s="24" t="str">
        <f t="shared" si="19"/>
        <v/>
      </c>
      <c r="C281" s="33" t="str">
        <f t="shared" si="19"/>
        <v/>
      </c>
      <c r="D281" s="33" t="str">
        <f t="shared" si="19"/>
        <v/>
      </c>
      <c r="E281" s="56"/>
      <c r="F281" s="23"/>
      <c r="G281" s="23"/>
      <c r="H281" s="49"/>
      <c r="I281" s="49"/>
      <c r="J281" s="23"/>
      <c r="K281" s="53" t="str">
        <f t="shared" si="18"/>
        <v/>
      </c>
      <c r="L281" s="23"/>
      <c r="M281" s="23"/>
      <c r="N281" s="23"/>
      <c r="O281" s="23"/>
      <c r="P281" s="23"/>
      <c r="Q281" s="23"/>
      <c r="R281" s="23"/>
      <c r="S281" s="29"/>
      <c r="T281" s="57"/>
      <c r="U281" s="23"/>
      <c r="V281" s="49"/>
      <c r="W281" s="49"/>
      <c r="X281" s="49"/>
      <c r="Y281" s="29" t="str">
        <f>IF($R281&lt;&gt;0,VLOOKUP($R281,Repertorio!$A$2:$M$85,11),"")</f>
        <v/>
      </c>
      <c r="Z281" s="23"/>
      <c r="AA281" s="49"/>
      <c r="AB281" s="55"/>
      <c r="AC281" s="29" t="str">
        <f>IF($R281&lt;&gt;0,VLOOKUP($R281,Repertorio!$A$2:$M$85,8),"")</f>
        <v/>
      </c>
      <c r="AD281" s="29" t="str">
        <f>IF($R281&lt;&gt;0,VLOOKUP($R281,Repertorio!$A$2:$M$85,10),"")</f>
        <v/>
      </c>
      <c r="AE281" s="23"/>
      <c r="AF281" s="23"/>
      <c r="AG281" s="23"/>
      <c r="AH281" s="56"/>
      <c r="AI281" s="49"/>
      <c r="AJ281" s="29" t="str">
        <f>IF($R281&lt;&gt;0,VLOOKUP($R281,Repertorio!$A$2:$M$85,7),"")</f>
        <v/>
      </c>
      <c r="AK281" s="23"/>
      <c r="AL281" s="27"/>
      <c r="AM281" s="49"/>
      <c r="AN281" s="23"/>
      <c r="AO281" s="27"/>
      <c r="AP281" s="59"/>
    </row>
    <row r="282" spans="1:42" x14ac:dyDescent="0.25">
      <c r="A282" s="23"/>
      <c r="B282" s="24" t="str">
        <f t="shared" si="19"/>
        <v/>
      </c>
      <c r="C282" s="33" t="str">
        <f t="shared" si="19"/>
        <v/>
      </c>
      <c r="D282" s="33" t="str">
        <f t="shared" si="19"/>
        <v/>
      </c>
      <c r="E282" s="56"/>
      <c r="F282" s="23"/>
      <c r="G282" s="23"/>
      <c r="H282" s="49"/>
      <c r="I282" s="49"/>
      <c r="J282" s="23"/>
      <c r="K282" s="53" t="str">
        <f t="shared" si="18"/>
        <v/>
      </c>
      <c r="L282" s="23"/>
      <c r="M282" s="23"/>
      <c r="N282" s="23"/>
      <c r="O282" s="23"/>
      <c r="P282" s="23"/>
      <c r="Q282" s="23"/>
      <c r="R282" s="23"/>
      <c r="S282" s="29"/>
      <c r="T282" s="57"/>
      <c r="U282" s="23"/>
      <c r="V282" s="49"/>
      <c r="W282" s="49"/>
      <c r="X282" s="49"/>
      <c r="Y282" s="29" t="str">
        <f>IF($R282&lt;&gt;0,VLOOKUP($R282,Repertorio!$A$2:$M$85,11),"")</f>
        <v/>
      </c>
      <c r="Z282" s="23"/>
      <c r="AA282" s="49"/>
      <c r="AB282" s="55"/>
      <c r="AC282" s="29" t="str">
        <f>IF($R282&lt;&gt;0,VLOOKUP($R282,Repertorio!$A$2:$M$85,8),"")</f>
        <v/>
      </c>
      <c r="AD282" s="29" t="str">
        <f>IF($R282&lt;&gt;0,VLOOKUP($R282,Repertorio!$A$2:$M$85,10),"")</f>
        <v/>
      </c>
      <c r="AE282" s="23"/>
      <c r="AF282" s="23"/>
      <c r="AG282" s="23"/>
      <c r="AH282" s="56"/>
      <c r="AI282" s="49"/>
      <c r="AJ282" s="29" t="str">
        <f>IF($R282&lt;&gt;0,VLOOKUP($R282,Repertorio!$A$2:$M$85,7),"")</f>
        <v/>
      </c>
      <c r="AK282" s="23"/>
      <c r="AL282" s="27"/>
      <c r="AM282" s="49"/>
      <c r="AN282" s="23"/>
      <c r="AO282" s="27"/>
      <c r="AP282" s="59"/>
    </row>
    <row r="283" spans="1:42" x14ac:dyDescent="0.25">
      <c r="A283" s="23"/>
      <c r="B283" s="24" t="str">
        <f t="shared" si="19"/>
        <v/>
      </c>
      <c r="C283" s="33" t="str">
        <f t="shared" si="19"/>
        <v/>
      </c>
      <c r="D283" s="33" t="str">
        <f t="shared" si="19"/>
        <v/>
      </c>
      <c r="E283" s="56"/>
      <c r="F283" s="23"/>
      <c r="G283" s="23"/>
      <c r="H283" s="49"/>
      <c r="I283" s="49"/>
      <c r="J283" s="23"/>
      <c r="K283" s="53" t="str">
        <f t="shared" si="18"/>
        <v/>
      </c>
      <c r="L283" s="23"/>
      <c r="M283" s="23"/>
      <c r="N283" s="23"/>
      <c r="O283" s="23"/>
      <c r="P283" s="23"/>
      <c r="Q283" s="23"/>
      <c r="R283" s="23"/>
      <c r="S283" s="29"/>
      <c r="T283" s="57"/>
      <c r="U283" s="23"/>
      <c r="V283" s="49"/>
      <c r="W283" s="49"/>
      <c r="X283" s="49"/>
      <c r="Y283" s="29" t="str">
        <f>IF($R283&lt;&gt;0,VLOOKUP($R283,Repertorio!$A$2:$M$85,11),"")</f>
        <v/>
      </c>
      <c r="Z283" s="23"/>
      <c r="AA283" s="49"/>
      <c r="AB283" s="55"/>
      <c r="AC283" s="29" t="str">
        <f>IF($R283&lt;&gt;0,VLOOKUP($R283,Repertorio!$A$2:$M$85,8),"")</f>
        <v/>
      </c>
      <c r="AD283" s="29" t="str">
        <f>IF($R283&lt;&gt;0,VLOOKUP($R283,Repertorio!$A$2:$M$85,10),"")</f>
        <v/>
      </c>
      <c r="AE283" s="23"/>
      <c r="AF283" s="23"/>
      <c r="AG283" s="23"/>
      <c r="AH283" s="56"/>
      <c r="AI283" s="49"/>
      <c r="AJ283" s="29" t="str">
        <f>IF($R283&lt;&gt;0,VLOOKUP($R283,Repertorio!$A$2:$M$85,7),"")</f>
        <v/>
      </c>
      <c r="AK283" s="23"/>
      <c r="AL283" s="27"/>
      <c r="AM283" s="49"/>
      <c r="AN283" s="23"/>
      <c r="AO283" s="27"/>
      <c r="AP283" s="59"/>
    </row>
    <row r="284" spans="1:42" x14ac:dyDescent="0.25">
      <c r="A284" s="23"/>
      <c r="B284" s="24" t="str">
        <f t="shared" si="19"/>
        <v/>
      </c>
      <c r="C284" s="33" t="str">
        <f t="shared" si="19"/>
        <v/>
      </c>
      <c r="D284" s="33" t="str">
        <f t="shared" si="19"/>
        <v/>
      </c>
      <c r="E284" s="56"/>
      <c r="F284" s="23"/>
      <c r="G284" s="23"/>
      <c r="H284" s="49"/>
      <c r="I284" s="49"/>
      <c r="J284" s="23"/>
      <c r="K284" s="53" t="str">
        <f t="shared" si="18"/>
        <v/>
      </c>
      <c r="L284" s="23"/>
      <c r="M284" s="23"/>
      <c r="N284" s="23"/>
      <c r="O284" s="23"/>
      <c r="P284" s="23"/>
      <c r="Q284" s="23"/>
      <c r="R284" s="23"/>
      <c r="S284" s="29"/>
      <c r="T284" s="57"/>
      <c r="U284" s="23"/>
      <c r="V284" s="49"/>
      <c r="W284" s="49"/>
      <c r="X284" s="49"/>
      <c r="Y284" s="29" t="str">
        <f>IF($R284&lt;&gt;0,VLOOKUP($R284,Repertorio!$A$2:$M$85,11),"")</f>
        <v/>
      </c>
      <c r="Z284" s="23"/>
      <c r="AA284" s="49"/>
      <c r="AB284" s="55"/>
      <c r="AC284" s="29" t="str">
        <f>IF($R284&lt;&gt;0,VLOOKUP($R284,Repertorio!$A$2:$M$85,8),"")</f>
        <v/>
      </c>
      <c r="AD284" s="29" t="str">
        <f>IF($R284&lt;&gt;0,VLOOKUP($R284,Repertorio!$A$2:$M$85,10),"")</f>
        <v/>
      </c>
      <c r="AE284" s="23"/>
      <c r="AF284" s="23"/>
      <c r="AG284" s="23"/>
      <c r="AH284" s="56"/>
      <c r="AI284" s="49"/>
      <c r="AJ284" s="29" t="str">
        <f>IF($R284&lt;&gt;0,VLOOKUP($R284,Repertorio!$A$2:$M$85,7),"")</f>
        <v/>
      </c>
      <c r="AK284" s="23"/>
      <c r="AL284" s="27"/>
      <c r="AM284" s="49"/>
      <c r="AN284" s="23"/>
      <c r="AO284" s="27"/>
      <c r="AP284" s="59"/>
    </row>
    <row r="285" spans="1:42" x14ac:dyDescent="0.25">
      <c r="A285" s="23"/>
      <c r="B285" s="24" t="str">
        <f t="shared" si="19"/>
        <v/>
      </c>
      <c r="C285" s="33" t="str">
        <f t="shared" si="19"/>
        <v/>
      </c>
      <c r="D285" s="33" t="str">
        <f t="shared" si="19"/>
        <v/>
      </c>
      <c r="E285" s="56"/>
      <c r="F285" s="23"/>
      <c r="G285" s="23"/>
      <c r="H285" s="49"/>
      <c r="I285" s="49"/>
      <c r="J285" s="23"/>
      <c r="K285" s="53" t="str">
        <f t="shared" si="18"/>
        <v/>
      </c>
      <c r="L285" s="23"/>
      <c r="M285" s="23"/>
      <c r="N285" s="23"/>
      <c r="O285" s="23"/>
      <c r="P285" s="23"/>
      <c r="Q285" s="23"/>
      <c r="R285" s="23"/>
      <c r="S285" s="29"/>
      <c r="T285" s="57"/>
      <c r="U285" s="23"/>
      <c r="V285" s="49"/>
      <c r="W285" s="49"/>
      <c r="X285" s="49"/>
      <c r="Y285" s="29" t="str">
        <f>IF($R285&lt;&gt;0,VLOOKUP($R285,Repertorio!$A$2:$M$85,11),"")</f>
        <v/>
      </c>
      <c r="Z285" s="23"/>
      <c r="AA285" s="49"/>
      <c r="AB285" s="55"/>
      <c r="AC285" s="29" t="str">
        <f>IF($R285&lt;&gt;0,VLOOKUP($R285,Repertorio!$A$2:$M$85,8),"")</f>
        <v/>
      </c>
      <c r="AD285" s="29" t="str">
        <f>IF($R285&lt;&gt;0,VLOOKUP($R285,Repertorio!$A$2:$M$85,10),"")</f>
        <v/>
      </c>
      <c r="AE285" s="23"/>
      <c r="AF285" s="23"/>
      <c r="AG285" s="23"/>
      <c r="AH285" s="56"/>
      <c r="AI285" s="49"/>
      <c r="AJ285" s="29" t="str">
        <f>IF($R285&lt;&gt;0,VLOOKUP($R285,Repertorio!$A$2:$M$85,7),"")</f>
        <v/>
      </c>
      <c r="AK285" s="23"/>
      <c r="AL285" s="27"/>
      <c r="AM285" s="49"/>
      <c r="AN285" s="23"/>
      <c r="AO285" s="27"/>
      <c r="AP285" s="59"/>
    </row>
    <row r="286" spans="1:42" x14ac:dyDescent="0.25">
      <c r="A286" s="23"/>
      <c r="B286" s="24" t="str">
        <f t="shared" si="19"/>
        <v/>
      </c>
      <c r="C286" s="33" t="str">
        <f t="shared" si="19"/>
        <v/>
      </c>
      <c r="D286" s="33" t="str">
        <f t="shared" si="19"/>
        <v/>
      </c>
      <c r="E286" s="56"/>
      <c r="F286" s="23"/>
      <c r="G286" s="23"/>
      <c r="H286" s="49"/>
      <c r="I286" s="49"/>
      <c r="J286" s="23"/>
      <c r="K286" s="53" t="str">
        <f t="shared" si="18"/>
        <v/>
      </c>
      <c r="L286" s="23"/>
      <c r="M286" s="23"/>
      <c r="N286" s="23"/>
      <c r="O286" s="23"/>
      <c r="P286" s="23"/>
      <c r="Q286" s="23"/>
      <c r="R286" s="23"/>
      <c r="S286" s="29"/>
      <c r="T286" s="57"/>
      <c r="U286" s="23"/>
      <c r="V286" s="49"/>
      <c r="W286" s="49"/>
      <c r="X286" s="49"/>
      <c r="Y286" s="29" t="str">
        <f>IF($R286&lt;&gt;0,VLOOKUP($R286,Repertorio!$A$2:$M$85,11),"")</f>
        <v/>
      </c>
      <c r="Z286" s="23"/>
      <c r="AA286" s="49"/>
      <c r="AB286" s="55"/>
      <c r="AC286" s="29" t="str">
        <f>IF($R286&lt;&gt;0,VLOOKUP($R286,Repertorio!$A$2:$M$85,8),"")</f>
        <v/>
      </c>
      <c r="AD286" s="29" t="str">
        <f>IF($R286&lt;&gt;0,VLOOKUP($R286,Repertorio!$A$2:$M$85,10),"")</f>
        <v/>
      </c>
      <c r="AE286" s="23"/>
      <c r="AF286" s="23"/>
      <c r="AG286" s="23"/>
      <c r="AH286" s="56"/>
      <c r="AI286" s="49"/>
      <c r="AJ286" s="29" t="str">
        <f>IF($R286&lt;&gt;0,VLOOKUP($R286,Repertorio!$A$2:$M$85,7),"")</f>
        <v/>
      </c>
      <c r="AK286" s="23"/>
      <c r="AL286" s="27"/>
      <c r="AM286" s="49"/>
      <c r="AN286" s="23"/>
      <c r="AO286" s="27"/>
      <c r="AP286" s="59"/>
    </row>
    <row r="287" spans="1:42" x14ac:dyDescent="0.25">
      <c r="A287" s="23"/>
      <c r="B287" s="24" t="str">
        <f t="shared" si="19"/>
        <v/>
      </c>
      <c r="C287" s="33" t="str">
        <f t="shared" si="19"/>
        <v/>
      </c>
      <c r="D287" s="33" t="str">
        <f t="shared" si="19"/>
        <v/>
      </c>
      <c r="E287" s="56"/>
      <c r="F287" s="23"/>
      <c r="G287" s="23"/>
      <c r="H287" s="49"/>
      <c r="I287" s="49"/>
      <c r="J287" s="23"/>
      <c r="K287" s="53" t="str">
        <f t="shared" si="18"/>
        <v/>
      </c>
      <c r="L287" s="23"/>
      <c r="M287" s="23"/>
      <c r="N287" s="23"/>
      <c r="O287" s="23"/>
      <c r="P287" s="23"/>
      <c r="Q287" s="23"/>
      <c r="R287" s="23"/>
      <c r="S287" s="29"/>
      <c r="T287" s="57"/>
      <c r="U287" s="23"/>
      <c r="V287" s="49"/>
      <c r="W287" s="49"/>
      <c r="X287" s="49"/>
      <c r="Y287" s="29" t="str">
        <f>IF($R287&lt;&gt;0,VLOOKUP($R287,Repertorio!$A$2:$M$85,11),"")</f>
        <v/>
      </c>
      <c r="Z287" s="23"/>
      <c r="AA287" s="49"/>
      <c r="AB287" s="55"/>
      <c r="AC287" s="29" t="str">
        <f>IF($R287&lt;&gt;0,VLOOKUP($R287,Repertorio!$A$2:$M$85,8),"")</f>
        <v/>
      </c>
      <c r="AD287" s="29" t="str">
        <f>IF($R287&lt;&gt;0,VLOOKUP($R287,Repertorio!$A$2:$M$85,10),"")</f>
        <v/>
      </c>
      <c r="AE287" s="23"/>
      <c r="AF287" s="23"/>
      <c r="AG287" s="23"/>
      <c r="AH287" s="56"/>
      <c r="AI287" s="49"/>
      <c r="AJ287" s="29" t="str">
        <f>IF($R287&lt;&gt;0,VLOOKUP($R287,Repertorio!$A$2:$M$85,7),"")</f>
        <v/>
      </c>
      <c r="AK287" s="23"/>
      <c r="AL287" s="27"/>
      <c r="AM287" s="49"/>
      <c r="AN287" s="23"/>
      <c r="AO287" s="27"/>
      <c r="AP287" s="59"/>
    </row>
    <row r="288" spans="1:42" x14ac:dyDescent="0.25">
      <c r="A288" s="23"/>
      <c r="B288" s="24" t="str">
        <f t="shared" si="19"/>
        <v/>
      </c>
      <c r="C288" s="33" t="str">
        <f t="shared" si="19"/>
        <v/>
      </c>
      <c r="D288" s="33" t="str">
        <f t="shared" si="19"/>
        <v/>
      </c>
      <c r="E288" s="56"/>
      <c r="F288" s="23"/>
      <c r="G288" s="23"/>
      <c r="H288" s="49"/>
      <c r="I288" s="49"/>
      <c r="J288" s="23"/>
      <c r="K288" s="53" t="str">
        <f t="shared" si="18"/>
        <v/>
      </c>
      <c r="L288" s="23"/>
      <c r="M288" s="23"/>
      <c r="N288" s="23"/>
      <c r="O288" s="23"/>
      <c r="P288" s="23"/>
      <c r="Q288" s="23"/>
      <c r="R288" s="23"/>
      <c r="S288" s="29"/>
      <c r="T288" s="57"/>
      <c r="U288" s="23"/>
      <c r="V288" s="49"/>
      <c r="W288" s="49"/>
      <c r="X288" s="49"/>
      <c r="Y288" s="29" t="str">
        <f>IF($R288&lt;&gt;0,VLOOKUP($R288,Repertorio!$A$2:$M$85,11),"")</f>
        <v/>
      </c>
      <c r="Z288" s="23"/>
      <c r="AA288" s="49"/>
      <c r="AB288" s="55"/>
      <c r="AC288" s="29" t="str">
        <f>IF($R288&lt;&gt;0,VLOOKUP($R288,Repertorio!$A$2:$M$85,8),"")</f>
        <v/>
      </c>
      <c r="AD288" s="29" t="str">
        <f>IF($R288&lt;&gt;0,VLOOKUP($R288,Repertorio!$A$2:$M$85,10),"")</f>
        <v/>
      </c>
      <c r="AE288" s="23"/>
      <c r="AF288" s="23"/>
      <c r="AG288" s="23"/>
      <c r="AH288" s="56"/>
      <c r="AI288" s="49"/>
      <c r="AJ288" s="29" t="str">
        <f>IF($R288&lt;&gt;0,VLOOKUP($R288,Repertorio!$A$2:$M$85,7),"")</f>
        <v/>
      </c>
      <c r="AK288" s="23"/>
      <c r="AL288" s="27"/>
      <c r="AM288" s="49"/>
      <c r="AN288" s="23"/>
      <c r="AO288" s="27"/>
      <c r="AP288" s="59"/>
    </row>
    <row r="289" spans="1:42" x14ac:dyDescent="0.25">
      <c r="A289" s="23"/>
      <c r="B289" s="24" t="str">
        <f t="shared" si="19"/>
        <v/>
      </c>
      <c r="C289" s="33" t="str">
        <f t="shared" si="19"/>
        <v/>
      </c>
      <c r="D289" s="33" t="str">
        <f t="shared" si="19"/>
        <v/>
      </c>
      <c r="E289" s="56"/>
      <c r="F289" s="23"/>
      <c r="G289" s="23"/>
      <c r="H289" s="49"/>
      <c r="I289" s="49"/>
      <c r="J289" s="23"/>
      <c r="K289" s="53" t="str">
        <f t="shared" si="18"/>
        <v/>
      </c>
      <c r="L289" s="23"/>
      <c r="M289" s="23"/>
      <c r="N289" s="23"/>
      <c r="O289" s="23"/>
      <c r="P289" s="23"/>
      <c r="Q289" s="23"/>
      <c r="R289" s="23"/>
      <c r="S289" s="29"/>
      <c r="T289" s="57"/>
      <c r="U289" s="23"/>
      <c r="V289" s="49"/>
      <c r="W289" s="49"/>
      <c r="X289" s="49"/>
      <c r="Y289" s="29" t="str">
        <f>IF($R289&lt;&gt;0,VLOOKUP($R289,Repertorio!$A$2:$M$85,11),"")</f>
        <v/>
      </c>
      <c r="Z289" s="23"/>
      <c r="AA289" s="49"/>
      <c r="AB289" s="55"/>
      <c r="AC289" s="29" t="str">
        <f>IF($R289&lt;&gt;0,VLOOKUP($R289,Repertorio!$A$2:$M$85,8),"")</f>
        <v/>
      </c>
      <c r="AD289" s="29" t="str">
        <f>IF($R289&lt;&gt;0,VLOOKUP($R289,Repertorio!$A$2:$M$85,10),"")</f>
        <v/>
      </c>
      <c r="AE289" s="23"/>
      <c r="AF289" s="23"/>
      <c r="AG289" s="23"/>
      <c r="AH289" s="56"/>
      <c r="AI289" s="49"/>
      <c r="AJ289" s="29" t="str">
        <f>IF($R289&lt;&gt;0,VLOOKUP($R289,Repertorio!$A$2:$M$85,7),"")</f>
        <v/>
      </c>
      <c r="AK289" s="23"/>
      <c r="AL289" s="27"/>
      <c r="AM289" s="49"/>
      <c r="AN289" s="23"/>
      <c r="AO289" s="27"/>
      <c r="AP289" s="59"/>
    </row>
    <row r="290" spans="1:42" x14ac:dyDescent="0.25">
      <c r="A290" s="23"/>
      <c r="B290" s="24" t="str">
        <f t="shared" si="19"/>
        <v/>
      </c>
      <c r="C290" s="33" t="str">
        <f t="shared" si="19"/>
        <v/>
      </c>
      <c r="D290" s="33" t="str">
        <f t="shared" si="19"/>
        <v/>
      </c>
      <c r="E290" s="56"/>
      <c r="F290" s="23"/>
      <c r="G290" s="23"/>
      <c r="H290" s="49"/>
      <c r="I290" s="49"/>
      <c r="J290" s="23"/>
      <c r="K290" s="53" t="str">
        <f t="shared" si="18"/>
        <v/>
      </c>
      <c r="L290" s="23"/>
      <c r="M290" s="23"/>
      <c r="N290" s="23"/>
      <c r="O290" s="23"/>
      <c r="P290" s="23"/>
      <c r="Q290" s="23"/>
      <c r="R290" s="23"/>
      <c r="S290" s="29"/>
      <c r="T290" s="57"/>
      <c r="U290" s="23"/>
      <c r="V290" s="49"/>
      <c r="W290" s="49"/>
      <c r="X290" s="49"/>
      <c r="Y290" s="29" t="str">
        <f>IF($R290&lt;&gt;0,VLOOKUP($R290,Repertorio!$A$2:$M$85,11),"")</f>
        <v/>
      </c>
      <c r="Z290" s="23"/>
      <c r="AA290" s="49"/>
      <c r="AB290" s="55"/>
      <c r="AC290" s="29" t="str">
        <f>IF($R290&lt;&gt;0,VLOOKUP($R290,Repertorio!$A$2:$M$85,8),"")</f>
        <v/>
      </c>
      <c r="AD290" s="29" t="str">
        <f>IF($R290&lt;&gt;0,VLOOKUP($R290,Repertorio!$A$2:$M$85,10),"")</f>
        <v/>
      </c>
      <c r="AE290" s="23"/>
      <c r="AF290" s="23"/>
      <c r="AG290" s="23"/>
      <c r="AH290" s="56"/>
      <c r="AI290" s="49"/>
      <c r="AJ290" s="29" t="str">
        <f>IF($R290&lt;&gt;0,VLOOKUP($R290,Repertorio!$A$2:$M$85,7),"")</f>
        <v/>
      </c>
      <c r="AK290" s="23"/>
      <c r="AL290" s="27"/>
      <c r="AM290" s="49"/>
      <c r="AN290" s="23"/>
      <c r="AO290" s="27"/>
      <c r="AP290" s="59"/>
    </row>
    <row r="291" spans="1:42" x14ac:dyDescent="0.25">
      <c r="A291" s="23"/>
      <c r="B291" s="24" t="str">
        <f t="shared" si="19"/>
        <v/>
      </c>
      <c r="C291" s="33" t="str">
        <f t="shared" si="19"/>
        <v/>
      </c>
      <c r="D291" s="33" t="str">
        <f t="shared" si="19"/>
        <v/>
      </c>
      <c r="E291" s="56"/>
      <c r="F291" s="23"/>
      <c r="G291" s="23"/>
      <c r="H291" s="49"/>
      <c r="I291" s="49"/>
      <c r="J291" s="23"/>
      <c r="K291" s="53" t="str">
        <f t="shared" si="18"/>
        <v/>
      </c>
      <c r="L291" s="23"/>
      <c r="M291" s="23"/>
      <c r="N291" s="23"/>
      <c r="O291" s="23"/>
      <c r="P291" s="23"/>
      <c r="Q291" s="23"/>
      <c r="R291" s="23"/>
      <c r="S291" s="29"/>
      <c r="T291" s="57"/>
      <c r="U291" s="23"/>
      <c r="V291" s="49"/>
      <c r="W291" s="49"/>
      <c r="X291" s="49"/>
      <c r="Y291" s="29" t="str">
        <f>IF($R291&lt;&gt;0,VLOOKUP($R291,Repertorio!$A$2:$M$85,11),"")</f>
        <v/>
      </c>
      <c r="Z291" s="23"/>
      <c r="AA291" s="49"/>
      <c r="AB291" s="55"/>
      <c r="AC291" s="29" t="str">
        <f>IF($R291&lt;&gt;0,VLOOKUP($R291,Repertorio!$A$2:$M$85,8),"")</f>
        <v/>
      </c>
      <c r="AD291" s="29" t="str">
        <f>IF($R291&lt;&gt;0,VLOOKUP($R291,Repertorio!$A$2:$M$85,10),"")</f>
        <v/>
      </c>
      <c r="AE291" s="23"/>
      <c r="AF291" s="23"/>
      <c r="AG291" s="23"/>
      <c r="AH291" s="56"/>
      <c r="AI291" s="49"/>
      <c r="AJ291" s="29" t="str">
        <f>IF($R291&lt;&gt;0,VLOOKUP($R291,Repertorio!$A$2:$M$85,7),"")</f>
        <v/>
      </c>
      <c r="AK291" s="23"/>
      <c r="AL291" s="27"/>
      <c r="AM291" s="49"/>
      <c r="AN291" s="23"/>
      <c r="AO291" s="27"/>
      <c r="AP291" s="59"/>
    </row>
    <row r="292" spans="1:42" x14ac:dyDescent="0.25">
      <c r="A292" s="23"/>
      <c r="B292" s="24" t="str">
        <f t="shared" si="19"/>
        <v/>
      </c>
      <c r="C292" s="33" t="str">
        <f t="shared" si="19"/>
        <v/>
      </c>
      <c r="D292" s="33" t="str">
        <f t="shared" si="19"/>
        <v/>
      </c>
      <c r="E292" s="56"/>
      <c r="F292" s="23"/>
      <c r="G292" s="23"/>
      <c r="H292" s="49"/>
      <c r="I292" s="49"/>
      <c r="J292" s="23"/>
      <c r="K292" s="53" t="str">
        <f t="shared" si="18"/>
        <v/>
      </c>
      <c r="L292" s="23"/>
      <c r="M292" s="23"/>
      <c r="N292" s="23"/>
      <c r="O292" s="23"/>
      <c r="P292" s="23"/>
      <c r="Q292" s="23"/>
      <c r="R292" s="23"/>
      <c r="S292" s="29"/>
      <c r="T292" s="57"/>
      <c r="U292" s="23"/>
      <c r="V292" s="49"/>
      <c r="W292" s="49"/>
      <c r="X292" s="49"/>
      <c r="Y292" s="29" t="str">
        <f>IF($R292&lt;&gt;0,VLOOKUP($R292,Repertorio!$A$2:$M$85,11),"")</f>
        <v/>
      </c>
      <c r="Z292" s="23"/>
      <c r="AA292" s="49"/>
      <c r="AB292" s="55"/>
      <c r="AC292" s="29" t="str">
        <f>IF($R292&lt;&gt;0,VLOOKUP($R292,Repertorio!$A$2:$M$85,8),"")</f>
        <v/>
      </c>
      <c r="AD292" s="29" t="str">
        <f>IF($R292&lt;&gt;0,VLOOKUP($R292,Repertorio!$A$2:$M$85,10),"")</f>
        <v/>
      </c>
      <c r="AE292" s="23"/>
      <c r="AF292" s="23"/>
      <c r="AG292" s="23"/>
      <c r="AH292" s="56"/>
      <c r="AI292" s="49"/>
      <c r="AJ292" s="29" t="str">
        <f>IF($R292&lt;&gt;0,VLOOKUP($R292,Repertorio!$A$2:$M$85,7),"")</f>
        <v/>
      </c>
      <c r="AK292" s="23"/>
      <c r="AL292" s="27"/>
      <c r="AM292" s="49"/>
      <c r="AN292" s="23"/>
      <c r="AO292" s="27"/>
      <c r="AP292" s="59"/>
    </row>
    <row r="293" spans="1:42" x14ac:dyDescent="0.25">
      <c r="A293" s="23"/>
      <c r="B293" s="24" t="str">
        <f t="shared" si="19"/>
        <v/>
      </c>
      <c r="C293" s="33" t="str">
        <f t="shared" si="19"/>
        <v/>
      </c>
      <c r="D293" s="33" t="str">
        <f t="shared" si="19"/>
        <v/>
      </c>
      <c r="E293" s="56"/>
      <c r="F293" s="23"/>
      <c r="G293" s="23"/>
      <c r="H293" s="49"/>
      <c r="I293" s="49"/>
      <c r="J293" s="23"/>
      <c r="K293" s="53" t="str">
        <f t="shared" si="18"/>
        <v/>
      </c>
      <c r="L293" s="23"/>
      <c r="M293" s="23"/>
      <c r="N293" s="23"/>
      <c r="O293" s="23"/>
      <c r="P293" s="23"/>
      <c r="Q293" s="23"/>
      <c r="R293" s="23"/>
      <c r="S293" s="29"/>
      <c r="T293" s="57"/>
      <c r="U293" s="23"/>
      <c r="V293" s="49"/>
      <c r="W293" s="49"/>
      <c r="X293" s="49"/>
      <c r="Y293" s="29" t="str">
        <f>IF($R293&lt;&gt;0,VLOOKUP($R293,Repertorio!$A$2:$M$85,11),"")</f>
        <v/>
      </c>
      <c r="Z293" s="23"/>
      <c r="AA293" s="49"/>
      <c r="AB293" s="55"/>
      <c r="AC293" s="29" t="str">
        <f>IF($R293&lt;&gt;0,VLOOKUP($R293,Repertorio!$A$2:$M$85,8),"")</f>
        <v/>
      </c>
      <c r="AD293" s="29" t="str">
        <f>IF($R293&lt;&gt;0,VLOOKUP($R293,Repertorio!$A$2:$M$85,10),"")</f>
        <v/>
      </c>
      <c r="AE293" s="23"/>
      <c r="AF293" s="23"/>
      <c r="AG293" s="23"/>
      <c r="AH293" s="56"/>
      <c r="AI293" s="49"/>
      <c r="AJ293" s="29" t="str">
        <f>IF($R293&lt;&gt;0,VLOOKUP($R293,Repertorio!$A$2:$M$85,7),"")</f>
        <v/>
      </c>
      <c r="AK293" s="23"/>
      <c r="AL293" s="27"/>
      <c r="AM293" s="49"/>
      <c r="AN293" s="23"/>
      <c r="AO293" s="27"/>
      <c r="AP293" s="59"/>
    </row>
    <row r="294" spans="1:42" x14ac:dyDescent="0.25">
      <c r="A294" s="23"/>
      <c r="B294" s="24" t="str">
        <f t="shared" ref="B294:D299" si="20">+IF($A294&lt;&gt;"",B$3,"")</f>
        <v/>
      </c>
      <c r="C294" s="33" t="str">
        <f t="shared" si="20"/>
        <v/>
      </c>
      <c r="D294" s="33" t="str">
        <f t="shared" si="20"/>
        <v/>
      </c>
      <c r="E294" s="56"/>
      <c r="F294" s="23"/>
      <c r="G294" s="23"/>
      <c r="H294" s="49"/>
      <c r="I294" s="49"/>
      <c r="J294" s="23"/>
      <c r="K294" s="53" t="str">
        <f t="shared" si="18"/>
        <v/>
      </c>
      <c r="L294" s="23"/>
      <c r="M294" s="23"/>
      <c r="N294" s="23"/>
      <c r="O294" s="23"/>
      <c r="P294" s="23"/>
      <c r="Q294" s="23"/>
      <c r="R294" s="23"/>
      <c r="S294" s="29"/>
      <c r="T294" s="57"/>
      <c r="U294" s="23"/>
      <c r="V294" s="49"/>
      <c r="W294" s="49"/>
      <c r="X294" s="49"/>
      <c r="Y294" s="29" t="str">
        <f>IF($R294&lt;&gt;0,VLOOKUP($R294,Repertorio!$A$2:$M$85,11),"")</f>
        <v/>
      </c>
      <c r="Z294" s="23"/>
      <c r="AA294" s="49"/>
      <c r="AB294" s="55"/>
      <c r="AC294" s="29" t="str">
        <f>IF($R294&lt;&gt;0,VLOOKUP($R294,Repertorio!$A$2:$M$85,8),"")</f>
        <v/>
      </c>
      <c r="AD294" s="29" t="str">
        <f>IF($R294&lt;&gt;0,VLOOKUP($R294,Repertorio!$A$2:$M$85,10),"")</f>
        <v/>
      </c>
      <c r="AE294" s="23"/>
      <c r="AF294" s="23"/>
      <c r="AG294" s="23"/>
      <c r="AH294" s="56"/>
      <c r="AI294" s="49"/>
      <c r="AJ294" s="29" t="str">
        <f>IF($R294&lt;&gt;0,VLOOKUP($R294,Repertorio!$A$2:$M$85,7),"")</f>
        <v/>
      </c>
      <c r="AK294" s="23"/>
      <c r="AL294" s="27"/>
      <c r="AM294" s="49"/>
      <c r="AN294" s="23"/>
      <c r="AO294" s="27"/>
      <c r="AP294" s="59"/>
    </row>
    <row r="295" spans="1:42" x14ac:dyDescent="0.25">
      <c r="A295" s="23"/>
      <c r="B295" s="24" t="str">
        <f t="shared" si="20"/>
        <v/>
      </c>
      <c r="C295" s="33" t="str">
        <f t="shared" si="20"/>
        <v/>
      </c>
      <c r="D295" s="33" t="str">
        <f t="shared" si="20"/>
        <v/>
      </c>
      <c r="E295" s="56"/>
      <c r="F295" s="23"/>
      <c r="G295" s="23"/>
      <c r="H295" s="49"/>
      <c r="I295" s="49"/>
      <c r="J295" s="23"/>
      <c r="K295" s="53" t="str">
        <f t="shared" si="18"/>
        <v/>
      </c>
      <c r="L295" s="23"/>
      <c r="M295" s="23"/>
      <c r="N295" s="23"/>
      <c r="O295" s="23"/>
      <c r="P295" s="23"/>
      <c r="Q295" s="23"/>
      <c r="R295" s="23"/>
      <c r="S295" s="29"/>
      <c r="T295" s="57"/>
      <c r="U295" s="23"/>
      <c r="V295" s="49"/>
      <c r="W295" s="49"/>
      <c r="X295" s="49"/>
      <c r="Y295" s="29" t="str">
        <f>IF($R295&lt;&gt;0,VLOOKUP($R295,Repertorio!$A$2:$M$85,11),"")</f>
        <v/>
      </c>
      <c r="Z295" s="23"/>
      <c r="AA295" s="49"/>
      <c r="AB295" s="55"/>
      <c r="AC295" s="29" t="str">
        <f>IF($R295&lt;&gt;0,VLOOKUP($R295,Repertorio!$A$2:$M$85,8),"")</f>
        <v/>
      </c>
      <c r="AD295" s="29" t="str">
        <f>IF($R295&lt;&gt;0,VLOOKUP($R295,Repertorio!$A$2:$M$85,10),"")</f>
        <v/>
      </c>
      <c r="AE295" s="23"/>
      <c r="AF295" s="23"/>
      <c r="AG295" s="23"/>
      <c r="AH295" s="56"/>
      <c r="AI295" s="49"/>
      <c r="AJ295" s="29" t="str">
        <f>IF($R295&lt;&gt;0,VLOOKUP($R295,Repertorio!$A$2:$M$85,7),"")</f>
        <v/>
      </c>
      <c r="AK295" s="23"/>
      <c r="AL295" s="27"/>
      <c r="AM295" s="49"/>
      <c r="AN295" s="23"/>
      <c r="AO295" s="27"/>
      <c r="AP295" s="59"/>
    </row>
    <row r="296" spans="1:42" x14ac:dyDescent="0.25">
      <c r="A296" s="23"/>
      <c r="B296" s="24" t="str">
        <f t="shared" si="20"/>
        <v/>
      </c>
      <c r="C296" s="33" t="str">
        <f t="shared" si="20"/>
        <v/>
      </c>
      <c r="D296" s="33" t="str">
        <f t="shared" si="20"/>
        <v/>
      </c>
      <c r="E296" s="56"/>
      <c r="F296" s="23"/>
      <c r="G296" s="23"/>
      <c r="H296" s="49"/>
      <c r="I296" s="49"/>
      <c r="J296" s="23"/>
      <c r="K296" s="53" t="str">
        <f t="shared" si="18"/>
        <v/>
      </c>
      <c r="L296" s="23"/>
      <c r="M296" s="23"/>
      <c r="N296" s="23"/>
      <c r="O296" s="23"/>
      <c r="P296" s="23"/>
      <c r="Q296" s="23"/>
      <c r="R296" s="23"/>
      <c r="S296" s="29"/>
      <c r="T296" s="57"/>
      <c r="U296" s="23"/>
      <c r="V296" s="49"/>
      <c r="W296" s="49"/>
      <c r="X296" s="49"/>
      <c r="Y296" s="29" t="str">
        <f>IF($R296&lt;&gt;0,VLOOKUP($R296,Repertorio!$A$2:$M$85,11),"")</f>
        <v/>
      </c>
      <c r="Z296" s="23"/>
      <c r="AA296" s="49"/>
      <c r="AB296" s="55"/>
      <c r="AC296" s="29" t="str">
        <f>IF($R296&lt;&gt;0,VLOOKUP($R296,Repertorio!$A$2:$M$85,8),"")</f>
        <v/>
      </c>
      <c r="AD296" s="29" t="str">
        <f>IF($R296&lt;&gt;0,VLOOKUP($R296,Repertorio!$A$2:$M$85,10),"")</f>
        <v/>
      </c>
      <c r="AE296" s="23"/>
      <c r="AF296" s="23"/>
      <c r="AG296" s="23"/>
      <c r="AH296" s="56"/>
      <c r="AI296" s="49"/>
      <c r="AJ296" s="29" t="str">
        <f>IF($R296&lt;&gt;0,VLOOKUP($R296,Repertorio!$A$2:$M$85,7),"")</f>
        <v/>
      </c>
      <c r="AK296" s="23"/>
      <c r="AL296" s="27"/>
      <c r="AM296" s="49"/>
      <c r="AN296" s="23"/>
      <c r="AO296" s="27"/>
      <c r="AP296" s="59"/>
    </row>
    <row r="297" spans="1:42" x14ac:dyDescent="0.25">
      <c r="A297" s="23"/>
      <c r="B297" s="24" t="str">
        <f t="shared" si="20"/>
        <v/>
      </c>
      <c r="C297" s="33" t="str">
        <f t="shared" si="20"/>
        <v/>
      </c>
      <c r="D297" s="33" t="str">
        <f t="shared" si="20"/>
        <v/>
      </c>
      <c r="E297" s="56"/>
      <c r="F297" s="23"/>
      <c r="G297" s="23"/>
      <c r="H297" s="49"/>
      <c r="I297" s="49"/>
      <c r="J297" s="23"/>
      <c r="K297" s="53" t="str">
        <f t="shared" si="18"/>
        <v/>
      </c>
      <c r="L297" s="23"/>
      <c r="M297" s="23"/>
      <c r="N297" s="23"/>
      <c r="O297" s="23"/>
      <c r="P297" s="23"/>
      <c r="Q297" s="23"/>
      <c r="R297" s="23"/>
      <c r="S297" s="29"/>
      <c r="T297" s="57"/>
      <c r="U297" s="23"/>
      <c r="V297" s="49"/>
      <c r="W297" s="49"/>
      <c r="X297" s="49"/>
      <c r="Y297" s="29" t="str">
        <f>IF($R297&lt;&gt;0,VLOOKUP($R297,Repertorio!$A$2:$M$85,11),"")</f>
        <v/>
      </c>
      <c r="Z297" s="23"/>
      <c r="AA297" s="49"/>
      <c r="AB297" s="55"/>
      <c r="AC297" s="29" t="str">
        <f>IF($R297&lt;&gt;0,VLOOKUP($R297,Repertorio!$A$2:$M$85,8),"")</f>
        <v/>
      </c>
      <c r="AD297" s="29" t="str">
        <f>IF($R297&lt;&gt;0,VLOOKUP($R297,Repertorio!$A$2:$M$85,10),"")</f>
        <v/>
      </c>
      <c r="AE297" s="23"/>
      <c r="AF297" s="23"/>
      <c r="AG297" s="23"/>
      <c r="AH297" s="56"/>
      <c r="AI297" s="49"/>
      <c r="AJ297" s="29" t="str">
        <f>IF($R297&lt;&gt;0,VLOOKUP($R297,Repertorio!$A$2:$M$85,7),"")</f>
        <v/>
      </c>
      <c r="AK297" s="23"/>
      <c r="AL297" s="27"/>
      <c r="AM297" s="49"/>
      <c r="AN297" s="23"/>
      <c r="AO297" s="27"/>
      <c r="AP297" s="59"/>
    </row>
    <row r="298" spans="1:42" x14ac:dyDescent="0.25">
      <c r="A298" s="23"/>
      <c r="B298" s="24" t="str">
        <f t="shared" si="20"/>
        <v/>
      </c>
      <c r="C298" s="33" t="str">
        <f t="shared" si="20"/>
        <v/>
      </c>
      <c r="D298" s="33" t="str">
        <f t="shared" si="20"/>
        <v/>
      </c>
      <c r="E298" s="56"/>
      <c r="F298" s="23"/>
      <c r="G298" s="23"/>
      <c r="H298" s="49"/>
      <c r="I298" s="49"/>
      <c r="J298" s="23"/>
      <c r="K298" s="53" t="str">
        <f t="shared" si="18"/>
        <v/>
      </c>
      <c r="L298" s="23"/>
      <c r="M298" s="23"/>
      <c r="N298" s="23"/>
      <c r="O298" s="23"/>
      <c r="P298" s="23"/>
      <c r="Q298" s="23"/>
      <c r="R298" s="23"/>
      <c r="S298" s="29"/>
      <c r="T298" s="57"/>
      <c r="U298" s="23"/>
      <c r="V298" s="49"/>
      <c r="W298" s="49"/>
      <c r="X298" s="49"/>
      <c r="Y298" s="29" t="str">
        <f>IF($R298&lt;&gt;0,VLOOKUP($R298,Repertorio!$A$2:$M$85,11),"")</f>
        <v/>
      </c>
      <c r="Z298" s="23"/>
      <c r="AA298" s="49"/>
      <c r="AB298" s="55"/>
      <c r="AC298" s="29" t="str">
        <f>IF($R298&lt;&gt;0,VLOOKUP($R298,Repertorio!$A$2:$M$85,8),"")</f>
        <v/>
      </c>
      <c r="AD298" s="29" t="str">
        <f>IF($R298&lt;&gt;0,VLOOKUP($R298,Repertorio!$A$2:$M$85,10),"")</f>
        <v/>
      </c>
      <c r="AE298" s="23"/>
      <c r="AF298" s="23"/>
      <c r="AG298" s="23"/>
      <c r="AH298" s="56"/>
      <c r="AI298" s="49"/>
      <c r="AJ298" s="29" t="str">
        <f>IF($R298&lt;&gt;0,VLOOKUP($R298,Repertorio!$A$2:$M$85,7),"")</f>
        <v/>
      </c>
      <c r="AK298" s="23"/>
      <c r="AL298" s="27"/>
      <c r="AM298" s="49"/>
      <c r="AN298" s="23"/>
      <c r="AO298" s="27"/>
      <c r="AP298" s="59"/>
    </row>
    <row r="299" spans="1:42" x14ac:dyDescent="0.25">
      <c r="A299" s="23"/>
      <c r="B299" s="24" t="str">
        <f t="shared" si="20"/>
        <v/>
      </c>
      <c r="C299" s="33" t="str">
        <f t="shared" si="20"/>
        <v/>
      </c>
      <c r="D299" s="33" t="str">
        <f t="shared" si="20"/>
        <v/>
      </c>
      <c r="E299" s="56"/>
      <c r="F299" s="27"/>
      <c r="G299" s="23"/>
      <c r="H299" s="49"/>
      <c r="I299" s="56"/>
      <c r="J299" s="27"/>
      <c r="K299" s="53" t="str">
        <f t="shared" si="18"/>
        <v/>
      </c>
      <c r="L299" s="23"/>
      <c r="M299" s="27"/>
      <c r="N299" s="27"/>
      <c r="O299" s="27"/>
      <c r="P299" s="27"/>
      <c r="Q299" s="27"/>
      <c r="R299" s="23"/>
      <c r="S299" s="29"/>
      <c r="T299" s="27"/>
      <c r="U299" s="27"/>
      <c r="V299" s="56"/>
      <c r="W299" s="56"/>
      <c r="X299" s="56"/>
      <c r="Y299" s="29" t="str">
        <f>IF($R299&lt;&gt;0,VLOOKUP($R299,Repertorio!$A$2:$M$85,11),"")</f>
        <v/>
      </c>
      <c r="Z299" s="27"/>
      <c r="AA299" s="56"/>
      <c r="AB299" s="27"/>
      <c r="AC299" s="29" t="str">
        <f>IF($R299&lt;&gt;0,VLOOKUP($R299,Repertorio!$A$2:$M$85,8),"")</f>
        <v/>
      </c>
      <c r="AD299" s="29" t="str">
        <f>IF($R299&lt;&gt;0,VLOOKUP($R299,Repertorio!$A$2:$M$85,10),"")</f>
        <v/>
      </c>
      <c r="AE299" s="27"/>
      <c r="AF299" s="23"/>
      <c r="AG299" s="23"/>
      <c r="AH299" s="56"/>
      <c r="AI299" s="49"/>
      <c r="AJ299" s="29" t="str">
        <f>IF($R299&lt;&gt;0,VLOOKUP($R299,Repertorio!$A$2:$M$85,7),"")</f>
        <v/>
      </c>
      <c r="AK299" s="23"/>
      <c r="AL299" s="27"/>
      <c r="AM299" s="49"/>
      <c r="AN299" s="23"/>
      <c r="AO299" s="27"/>
      <c r="AP299" s="59"/>
    </row>
    <row r="300" spans="1:42" ht="15.75" thickBot="1" x14ac:dyDescent="0.3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</row>
  </sheetData>
  <sheetProtection algorithmName="SHA-512" hashValue="Co90HQTDCYvnjCLNVzfDVFikZA3r6nyxkPVN8Bi8rl4FleHN0AQjQvNEqZeHUu8TuHi7JnBHP3mDcBGI/czZ5Q==" saltValue="pyeJdymf20UqaLjN1lqqpQ==" spinCount="100000" sheet="1" objects="1" scenarios="1"/>
  <mergeCells count="5">
    <mergeCell ref="A1:E1"/>
    <mergeCell ref="F1:L1"/>
    <mergeCell ref="M1:Q1"/>
    <mergeCell ref="S1:X1"/>
    <mergeCell ref="AF1:AO1"/>
  </mergeCells>
  <phoneticPr fontId="13" type="noConversion"/>
  <conditionalFormatting sqref="K3:K299">
    <cfRule type="containsBlanks" dxfId="46" priority="1">
      <formula>LEN(TRIM(K3))=0</formula>
    </cfRule>
  </conditionalFormatting>
  <dataValidations count="5">
    <dataValidation type="whole" operator="greaterThan" allowBlank="1" showInputMessage="1" showErrorMessage="1" errorTitle="n. Visite" error="Vlaore non Ammissibile" promptTitle="N.Visite" prompt="Inserisci il Numero di Visite Aziendali" sqref="U3:U299" xr:uid="{CE341157-C76A-4E22-87AC-395BB78DB79B}">
      <formula1>0</formula1>
    </dataValidation>
    <dataValidation type="decimal" operator="greaterThan" allowBlank="1" showInputMessage="1" showErrorMessage="1" errorTitle="Importo" error="Inserire Importo numerico" prompt="Inserisci importo" sqref="AB3:AB299" xr:uid="{DAEBE81A-5366-4F3B-91B9-70338746C9A3}">
      <formula1>0</formula1>
    </dataValidation>
    <dataValidation type="textLength" operator="lessThanOrEqual" allowBlank="1" showInputMessage="1" showErrorMessage="1" sqref="AH3:AH299 C3:D3 H3:H299" xr:uid="{D9F3034F-7F16-437D-94DC-B7C267A5CA42}">
      <formula1>16</formula1>
    </dataValidation>
    <dataValidation type="textLength" operator="greaterThan" allowBlank="1" showInputMessage="1" showErrorMessage="1" sqref="AF3:AG299" xr:uid="{946D971B-0733-48EC-8290-A9AA62221382}">
      <formula1>0</formula1>
    </dataValidation>
    <dataValidation type="whole" operator="greaterThan" allowBlank="1" showInputMessage="1" showErrorMessage="1" sqref="AO250:AO299 AK250:AK299" xr:uid="{99E2B084-2970-4848-BE97-1124D6907C65}">
      <formula1>0</formula1>
    </dataValidation>
  </dataValidations>
  <pageMargins left="0.7" right="0.7" top="0.75" bottom="0.75" header="0.3" footer="0.3"/>
  <pageSetup paperSize="9" orientation="portrait" horizontalDpi="4294967295" verticalDpi="4294967295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allowBlank="1" showInputMessage="1" showErrorMessage="1" errorTitle="RS" error="Scegli solo tra i valori in elenco" promptTitle="Ragione Sociale" prompt="Seleziona la ragione sociale" xr:uid="{5ED61D44-5CB2-454B-A210-E46216995D7E}">
          <x14:formula1>
            <xm:f>Menù!$O$2:$O$9</xm:f>
          </x14:formula1>
          <xm:sqref>G3:G299</xm:sqref>
        </x14:dataValidation>
        <x14:dataValidation type="list" operator="greaterThan" allowBlank="1" showInputMessage="1" showErrorMessage="1" errorTitle="Corsi" error="Selezionare solo valori in elenco" promptTitle="CORSI" prompt="Inserisci n. di Corsi di Aggiornamento" xr:uid="{CEECA6C3-4EDE-437F-AF13-F1FC85F457B5}">
          <x14:formula1>
            <xm:f>Menù!$N$2:$N$52</xm:f>
          </x14:formula1>
          <xm:sqref>AN3:AN299</xm:sqref>
        </x14:dataValidation>
        <x14:dataValidation type="list" allowBlank="1" showInputMessage="1" showErrorMessage="1" xr:uid="{8CED4CBB-21A3-4ADE-ABEE-281F76F394D7}">
          <x14:formula1>
            <xm:f>Menù!$K$2:$K$3</xm:f>
          </x14:formula1>
          <xm:sqref>AL3</xm:sqref>
        </x14:dataValidation>
        <x14:dataValidation type="list" allowBlank="1" showInputMessage="1" showErrorMessage="1" xr:uid="{A22C5597-F371-468D-9620-2880337B459D}">
          <x14:formula1>
            <xm:f>Menù!$L$2:$L$5</xm:f>
          </x14:formula1>
          <xm:sqref>AE3:AE299</xm:sqref>
        </x14:dataValidation>
        <x14:dataValidation type="list" allowBlank="1" showInputMessage="1" showErrorMessage="1" xr:uid="{D6897DC7-DE8B-4EB0-B80E-1049472C0E01}">
          <x14:formula1>
            <xm:f>Menù!$M$2:$M$10</xm:f>
          </x14:formula1>
          <xm:sqref>Z3:Z299</xm:sqref>
        </x14:dataValidation>
        <x14:dataValidation type="list" allowBlank="1" showInputMessage="1" showErrorMessage="1" errorTitle="TipOrg" error="Selezionare una scelta dall'elenco" xr:uid="{1623DC44-219E-4726-AF48-38D3C54D92C8}">
          <x14:formula1>
            <xm:f>Menù!$B$2:$B$3</xm:f>
          </x14:formula1>
          <xm:sqref>I3:I299 E3:E299</xm:sqref>
        </x14:dataValidation>
        <x14:dataValidation type="list" operator="greaterThan" allowBlank="1" showInputMessage="1" showErrorMessage="1" errorTitle="Pubblicazioni" error="Selezionare solo valori in elenco" promptTitle="Pubblicazioni" prompt="Inserisci n. di Pubblicazioni" xr:uid="{A55EFECB-8310-4004-ABC1-C316F611F566}">
          <x14:formula1>
            <xm:f>Menù!$N$2:$N$21</xm:f>
          </x14:formula1>
          <xm:sqref>AO3:AO249</xm:sqref>
        </x14:dataValidation>
        <x14:dataValidation type="list" operator="greaterThan" allowBlank="1" showInputMessage="1" showErrorMessage="1" errorTitle="ANNI" error="Selezionare solo valori in elenco" promptTitle="ANNI" prompt="Inserisci n. Anni di Esperienza" xr:uid="{67CA0031-9A9E-4535-8479-EE1E4389A7C3}">
          <x14:formula1>
            <xm:f>Menù!$N$2:$N$51</xm:f>
          </x14:formula1>
          <xm:sqref>AK3:AK249</xm:sqref>
        </x14:dataValidation>
        <x14:dataValidation type="list" allowBlank="1" showInputMessage="1" showErrorMessage="1" xr:uid="{D9A75E8E-0227-460D-8FCE-A4AAD2AF9275}">
          <x14:formula1>
            <xm:f>Menù!$K$2:$K$5</xm:f>
          </x14:formula1>
          <xm:sqref>AL4:AL299</xm:sqref>
        </x14:dataValidation>
        <x14:dataValidation type="list" allowBlank="1" showInputMessage="1" showErrorMessage="1" xr:uid="{BE3497A5-B390-4DAB-9259-97C243BBCB59}">
          <x14:formula1>
            <xm:f>Menù!$I$2</xm:f>
          </x14:formula1>
          <xm:sqref>Q3:Q299</xm:sqref>
        </x14:dataValidation>
        <x14:dataValidation type="list" allowBlank="1" showInputMessage="1" showErrorMessage="1" xr:uid="{CA8ABF3B-2DB9-4CFD-8826-426EE7348421}">
          <x14:formula1>
            <xm:f>Menù!$J$2</xm:f>
          </x14:formula1>
          <xm:sqref>P3:P299</xm:sqref>
        </x14:dataValidation>
        <x14:dataValidation type="list" allowBlank="1" showInputMessage="1" showErrorMessage="1" xr:uid="{82CBFE83-FF57-465F-A258-A0B777834C77}">
          <x14:formula1>
            <xm:f>Menù!$H$2</xm:f>
          </x14:formula1>
          <xm:sqref>O3:O299</xm:sqref>
        </x14:dataValidation>
        <x14:dataValidation type="list" allowBlank="1" showInputMessage="1" showErrorMessage="1" xr:uid="{C1F6AE80-2E94-4A30-BB7B-41C8B5C3D568}">
          <x14:formula1>
            <xm:f>Menù!$G$2</xm:f>
          </x14:formula1>
          <xm:sqref>N3:N299</xm:sqref>
        </x14:dataValidation>
        <x14:dataValidation type="list" allowBlank="1" showInputMessage="1" showErrorMessage="1" xr:uid="{7B55A66B-4DEB-4D84-AB83-BC8CC2DEEB14}">
          <x14:formula1>
            <xm:f>Menù!$F$2</xm:f>
          </x14:formula1>
          <xm:sqref>M3:M299</xm:sqref>
        </x14:dataValidation>
        <x14:dataValidation type="list" allowBlank="1" showInputMessage="1" showErrorMessage="1" xr:uid="{CE3EF164-8A82-4610-BC4D-24EA143B35C3}">
          <x14:formula1>
            <xm:f>Menù!$E$2:$E$5</xm:f>
          </x14:formula1>
          <xm:sqref>L3:L299</xm:sqref>
        </x14:dataValidation>
        <x14:dataValidation type="list" allowBlank="1" showInputMessage="1" showErrorMessage="1" xr:uid="{F74FAEAF-977A-458B-A101-7AD5C9DCBA0A}">
          <x14:formula1>
            <xm:f>Menù!$C$2:$C$28</xm:f>
          </x14:formula1>
          <xm:sqref>J3:J299</xm:sqref>
        </x14:dataValidation>
        <x14:dataValidation type="list" allowBlank="1" showInputMessage="1" showErrorMessage="1" xr:uid="{568CDB93-5471-4142-8D1E-BAF9D78995D4}">
          <x14:formula1>
            <xm:f>Menù!$B$2:$B$3</xm:f>
          </x14:formula1>
          <xm:sqref>AA3:AA299 AI3:AI299 AM3:AM299 V3:X299</xm:sqref>
        </x14:dataValidation>
        <x14:dataValidation type="list" allowBlank="1" showInputMessage="1" showErrorMessage="1" xr:uid="{B012F195-F651-4CCA-B059-21517619A2E0}">
          <x14:formula1>
            <xm:f>Repertorio!$A$3:$A$85</xm:f>
          </x14:formula1>
          <xm:sqref>R3:R299</xm:sqref>
        </x14:dataValidation>
        <x14:dataValidation type="list" allowBlank="1" showInputMessage="1" showErrorMessage="1" xr:uid="{9D29BC4B-3DA1-40FB-A89B-92ECF34E5792}">
          <x14:formula1>
            <xm:f>Menù!$A$2:$A$16</xm:f>
          </x14:formula1>
          <xm:sqref>A3:A299</xm:sqref>
        </x14:dataValidation>
        <x14:dataValidation type="list" errorStyle="warning" allowBlank="1" showInputMessage="1" showErrorMessage="1" errorTitle="info" error="Solo una voce da elenco" promptTitle="scegli" prompt="Scegliere una Voce in elenco" xr:uid="{ABD38EF7-81A0-4AAA-ABDD-82764E79A8D9}">
          <x14:formula1>
            <xm:f>Menù!$P$2:$P$4</xm:f>
          </x14:formula1>
          <xm:sqref>AP3:AP148</xm:sqref>
        </x14:dataValidation>
        <x14:dataValidation type="list" allowBlank="1" showInputMessage="1" showErrorMessage="1" errorTitle="info" error="Solo una voce da elenco" promptTitle="scegli" prompt="Scegliere una Voce in elenco" xr:uid="{A5ACEB8C-D8E4-49B7-A936-71FACD098A1D}">
          <x14:formula1>
            <xm:f>Menù!$P$2:$P$4</xm:f>
          </x14:formula1>
          <xm:sqref>AP149:AP299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BFC84-C4B1-437D-9F54-F80480249D17}">
  <sheetPr codeName="Foglio3"/>
  <dimension ref="A1"/>
  <sheetViews>
    <sheetView workbookViewId="0">
      <selection activeCell="O24" sqref="O24"/>
    </sheetView>
  </sheetViews>
  <sheetFormatPr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ulsante1_Click">
                <anchor moveWithCells="1" sizeWithCells="1">
                  <from>
                    <xdr:col>3</xdr:col>
                    <xdr:colOff>600075</xdr:colOff>
                    <xdr:row>2</xdr:row>
                    <xdr:rowOff>0</xdr:rowOff>
                  </from>
                  <to>
                    <xdr:col>10</xdr:col>
                    <xdr:colOff>0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48A47-5912-469A-BA74-E3DE76A1F5AC}">
  <sheetPr codeName="Foglio19"/>
  <dimension ref="A1:P84"/>
  <sheetViews>
    <sheetView topLeftCell="D1" zoomScale="70" zoomScaleNormal="70" workbookViewId="0">
      <pane ySplit="1" topLeftCell="A2" activePane="bottomLeft" state="frozen"/>
      <selection pane="bottomLeft" activeCell="P1" sqref="P1"/>
    </sheetView>
  </sheetViews>
  <sheetFormatPr defaultColWidth="8.85546875" defaultRowHeight="15" x14ac:dyDescent="0.25"/>
  <cols>
    <col min="1" max="1" width="31.85546875" style="18" customWidth="1"/>
    <col min="2" max="2" width="14.5703125" style="19" bestFit="1" customWidth="1"/>
    <col min="3" max="3" width="86.42578125" style="19" bestFit="1" customWidth="1"/>
    <col min="4" max="4" width="10.140625" style="20" bestFit="1" customWidth="1"/>
    <col min="5" max="5" width="10.42578125" style="19" bestFit="1" customWidth="1"/>
    <col min="6" max="6" width="12.5703125" style="19" bestFit="1" customWidth="1"/>
    <col min="7" max="7" width="15.5703125" style="19" bestFit="1" customWidth="1"/>
    <col min="8" max="9" width="12.42578125" style="19" bestFit="1" customWidth="1"/>
    <col min="10" max="10" width="11.42578125" style="19" bestFit="1" customWidth="1"/>
    <col min="11" max="11" width="42.5703125" style="19" bestFit="1" customWidth="1"/>
    <col min="12" max="12" width="66.5703125" style="19" bestFit="1" customWidth="1"/>
    <col min="13" max="13" width="19.140625" style="19" bestFit="1" customWidth="1"/>
    <col min="14" max="14" width="12.42578125" style="19" customWidth="1"/>
    <col min="15" max="15" width="14.42578125" style="19" bestFit="1" customWidth="1"/>
    <col min="16" max="16" width="11.85546875" style="19" bestFit="1" customWidth="1"/>
    <col min="17" max="16384" width="8.85546875" style="19"/>
  </cols>
  <sheetData>
    <row r="1" spans="1:16" s="16" customFormat="1" x14ac:dyDescent="0.25">
      <c r="A1" s="22" t="s">
        <v>5</v>
      </c>
      <c r="B1" s="16" t="s">
        <v>98</v>
      </c>
      <c r="C1" s="16" t="s">
        <v>99</v>
      </c>
      <c r="D1" s="17" t="s">
        <v>312</v>
      </c>
      <c r="E1" s="16" t="s">
        <v>55</v>
      </c>
      <c r="F1" s="16" t="s">
        <v>64</v>
      </c>
      <c r="G1" s="16" t="s">
        <v>66</v>
      </c>
      <c r="H1" s="16" t="s">
        <v>67</v>
      </c>
      <c r="I1" s="16" t="s">
        <v>68</v>
      </c>
      <c r="J1" s="16" t="s">
        <v>69</v>
      </c>
      <c r="K1" s="16" t="s">
        <v>97</v>
      </c>
      <c r="L1" s="16" t="s">
        <v>313</v>
      </c>
      <c r="M1" s="16" t="s">
        <v>315</v>
      </c>
      <c r="N1" s="16" t="s">
        <v>323</v>
      </c>
      <c r="O1" s="16" t="s">
        <v>324</v>
      </c>
      <c r="P1" s="16" t="s">
        <v>449</v>
      </c>
    </row>
    <row r="2" spans="1:16" ht="30" x14ac:dyDescent="0.25">
      <c r="A2" s="18" t="s">
        <v>436</v>
      </c>
      <c r="B2" s="25" t="s">
        <v>27</v>
      </c>
      <c r="C2" s="19" t="s">
        <v>29</v>
      </c>
      <c r="D2" s="20">
        <v>1</v>
      </c>
      <c r="E2" s="19" t="s">
        <v>56</v>
      </c>
      <c r="F2" s="19" t="s">
        <v>65</v>
      </c>
      <c r="G2" s="19" t="s">
        <v>70</v>
      </c>
      <c r="H2" s="19" t="s">
        <v>71</v>
      </c>
      <c r="I2" s="19" t="s">
        <v>72</v>
      </c>
      <c r="J2" s="19" t="s">
        <v>73</v>
      </c>
      <c r="K2" s="19" t="s">
        <v>387</v>
      </c>
      <c r="L2" s="19" t="s">
        <v>314</v>
      </c>
      <c r="M2" s="19">
        <v>2017</v>
      </c>
      <c r="N2" s="19">
        <v>0</v>
      </c>
      <c r="O2" t="s">
        <v>325</v>
      </c>
      <c r="P2" s="19">
        <v>5</v>
      </c>
    </row>
    <row r="3" spans="1:16" x14ac:dyDescent="0.25">
      <c r="A3" s="18" t="s">
        <v>435</v>
      </c>
      <c r="B3" s="25" t="s">
        <v>28</v>
      </c>
      <c r="C3" s="19" t="s">
        <v>30</v>
      </c>
      <c r="D3" s="20">
        <f t="shared" ref="D3:D66" si="0">(D2+1)</f>
        <v>2</v>
      </c>
      <c r="E3" s="19" t="s">
        <v>57</v>
      </c>
      <c r="K3" s="19" t="s">
        <v>388</v>
      </c>
      <c r="L3" s="19" t="s">
        <v>330</v>
      </c>
      <c r="M3" s="19">
        <v>2018</v>
      </c>
      <c r="N3" s="19">
        <f>1+N2</f>
        <v>1</v>
      </c>
      <c r="O3" t="s">
        <v>326</v>
      </c>
      <c r="P3" s="19">
        <v>3</v>
      </c>
    </row>
    <row r="4" spans="1:16" x14ac:dyDescent="0.25">
      <c r="A4" s="18" t="s">
        <v>434</v>
      </c>
      <c r="C4" s="19" t="s">
        <v>31</v>
      </c>
      <c r="D4" s="20">
        <f t="shared" si="0"/>
        <v>3</v>
      </c>
      <c r="E4" s="19" t="s">
        <v>58</v>
      </c>
      <c r="L4" s="19" t="s">
        <v>331</v>
      </c>
      <c r="M4" s="19">
        <v>2019</v>
      </c>
      <c r="N4" s="19">
        <f t="shared" ref="N4:N51" si="1">1+N3</f>
        <v>2</v>
      </c>
      <c r="O4" t="s">
        <v>327</v>
      </c>
      <c r="P4" s="19">
        <v>1</v>
      </c>
    </row>
    <row r="5" spans="1:16" x14ac:dyDescent="0.25">
      <c r="A5" s="18" t="s">
        <v>433</v>
      </c>
      <c r="C5" s="19" t="s">
        <v>32</v>
      </c>
      <c r="D5" s="20">
        <f t="shared" si="0"/>
        <v>4</v>
      </c>
      <c r="E5" s="19" t="s">
        <v>63</v>
      </c>
      <c r="L5" s="19" t="s">
        <v>332</v>
      </c>
      <c r="M5" s="19">
        <v>2020</v>
      </c>
      <c r="N5" s="19">
        <f t="shared" si="1"/>
        <v>3</v>
      </c>
      <c r="O5" t="s">
        <v>328</v>
      </c>
    </row>
    <row r="6" spans="1:16" x14ac:dyDescent="0.25">
      <c r="A6" s="18" t="s">
        <v>437</v>
      </c>
      <c r="C6" s="19" t="s">
        <v>33</v>
      </c>
      <c r="D6" s="20">
        <f t="shared" si="0"/>
        <v>5</v>
      </c>
      <c r="M6" s="19">
        <v>2021</v>
      </c>
      <c r="N6" s="19">
        <f t="shared" si="1"/>
        <v>4</v>
      </c>
      <c r="O6" t="s">
        <v>378</v>
      </c>
    </row>
    <row r="7" spans="1:16" ht="30" x14ac:dyDescent="0.25">
      <c r="A7" s="18" t="s">
        <v>438</v>
      </c>
      <c r="C7" s="19" t="s">
        <v>34</v>
      </c>
      <c r="D7" s="20">
        <f t="shared" si="0"/>
        <v>6</v>
      </c>
      <c r="M7" s="19">
        <v>2022</v>
      </c>
      <c r="N7" s="19">
        <f t="shared" si="1"/>
        <v>5</v>
      </c>
      <c r="O7" t="s">
        <v>379</v>
      </c>
    </row>
    <row r="8" spans="1:16" ht="30" x14ac:dyDescent="0.25">
      <c r="A8" s="18" t="s">
        <v>439</v>
      </c>
      <c r="C8" s="19" t="s">
        <v>35</v>
      </c>
      <c r="D8" s="20">
        <f t="shared" si="0"/>
        <v>7</v>
      </c>
      <c r="M8" s="19">
        <v>2023</v>
      </c>
      <c r="N8" s="19">
        <f t="shared" si="1"/>
        <v>6</v>
      </c>
      <c r="O8" t="s">
        <v>380</v>
      </c>
    </row>
    <row r="9" spans="1:16" ht="30" x14ac:dyDescent="0.25">
      <c r="A9" s="18" t="s">
        <v>440</v>
      </c>
      <c r="C9" s="19" t="s">
        <v>36</v>
      </c>
      <c r="D9" s="20">
        <f t="shared" si="0"/>
        <v>8</v>
      </c>
      <c r="M9" s="19">
        <v>2024</v>
      </c>
      <c r="N9" s="19">
        <f t="shared" si="1"/>
        <v>7</v>
      </c>
      <c r="O9" t="s">
        <v>381</v>
      </c>
    </row>
    <row r="10" spans="1:16" ht="30" x14ac:dyDescent="0.25">
      <c r="A10" s="18" t="s">
        <v>441</v>
      </c>
      <c r="C10" s="19" t="s">
        <v>37</v>
      </c>
      <c r="D10" s="20">
        <f t="shared" si="0"/>
        <v>9</v>
      </c>
      <c r="M10" s="19">
        <v>2025</v>
      </c>
      <c r="N10" s="19">
        <f t="shared" si="1"/>
        <v>8</v>
      </c>
    </row>
    <row r="11" spans="1:16" x14ac:dyDescent="0.25">
      <c r="A11" s="18" t="s">
        <v>442</v>
      </c>
      <c r="C11" s="19" t="s">
        <v>38</v>
      </c>
      <c r="D11" s="20">
        <f t="shared" si="0"/>
        <v>10</v>
      </c>
      <c r="N11" s="19">
        <f t="shared" si="1"/>
        <v>9</v>
      </c>
    </row>
    <row r="12" spans="1:16" x14ac:dyDescent="0.25">
      <c r="A12" s="18" t="s">
        <v>443</v>
      </c>
      <c r="C12" s="19" t="s">
        <v>39</v>
      </c>
      <c r="D12" s="20">
        <f t="shared" si="0"/>
        <v>11</v>
      </c>
      <c r="N12" s="19">
        <f t="shared" si="1"/>
        <v>10</v>
      </c>
    </row>
    <row r="13" spans="1:16" x14ac:dyDescent="0.25">
      <c r="A13" s="18" t="s">
        <v>444</v>
      </c>
      <c r="C13" s="19" t="s">
        <v>40</v>
      </c>
      <c r="D13" s="20">
        <f t="shared" si="0"/>
        <v>12</v>
      </c>
      <c r="N13" s="19">
        <f t="shared" si="1"/>
        <v>11</v>
      </c>
    </row>
    <row r="14" spans="1:16" ht="30" x14ac:dyDescent="0.25">
      <c r="A14" s="18" t="s">
        <v>445</v>
      </c>
      <c r="C14" s="19" t="s">
        <v>41</v>
      </c>
      <c r="D14" s="20">
        <f t="shared" si="0"/>
        <v>13</v>
      </c>
      <c r="N14" s="19">
        <f t="shared" si="1"/>
        <v>12</v>
      </c>
    </row>
    <row r="15" spans="1:16" ht="30" x14ac:dyDescent="0.25">
      <c r="A15" s="18" t="s">
        <v>446</v>
      </c>
      <c r="C15" s="19" t="s">
        <v>42</v>
      </c>
      <c r="D15" s="20">
        <f t="shared" si="0"/>
        <v>14</v>
      </c>
      <c r="N15" s="19">
        <f t="shared" si="1"/>
        <v>13</v>
      </c>
    </row>
    <row r="16" spans="1:16" ht="30" x14ac:dyDescent="0.25">
      <c r="A16" s="18" t="s">
        <v>447</v>
      </c>
      <c r="C16" s="19" t="s">
        <v>43</v>
      </c>
      <c r="D16" s="20">
        <f t="shared" si="0"/>
        <v>15</v>
      </c>
      <c r="N16" s="19">
        <f t="shared" si="1"/>
        <v>14</v>
      </c>
    </row>
    <row r="17" spans="3:14" ht="60.6" customHeight="1" x14ac:dyDescent="0.25">
      <c r="C17" s="19" t="s">
        <v>44</v>
      </c>
      <c r="D17" s="20">
        <f t="shared" si="0"/>
        <v>16</v>
      </c>
      <c r="N17" s="19">
        <f t="shared" si="1"/>
        <v>15</v>
      </c>
    </row>
    <row r="18" spans="3:14" x14ac:dyDescent="0.25">
      <c r="C18" s="19" t="s">
        <v>45</v>
      </c>
      <c r="D18" s="20">
        <f t="shared" si="0"/>
        <v>17</v>
      </c>
      <c r="N18" s="19">
        <f t="shared" si="1"/>
        <v>16</v>
      </c>
    </row>
    <row r="19" spans="3:14" x14ac:dyDescent="0.25">
      <c r="C19" s="19" t="s">
        <v>46</v>
      </c>
      <c r="D19" s="20">
        <f t="shared" si="0"/>
        <v>18</v>
      </c>
      <c r="N19" s="19">
        <f t="shared" si="1"/>
        <v>17</v>
      </c>
    </row>
    <row r="20" spans="3:14" x14ac:dyDescent="0.25">
      <c r="C20" s="19" t="s">
        <v>47</v>
      </c>
      <c r="D20" s="20">
        <f t="shared" si="0"/>
        <v>19</v>
      </c>
      <c r="N20" s="19">
        <f t="shared" si="1"/>
        <v>18</v>
      </c>
    </row>
    <row r="21" spans="3:14" x14ac:dyDescent="0.25">
      <c r="C21" s="19" t="s">
        <v>48</v>
      </c>
      <c r="D21" s="20">
        <f t="shared" si="0"/>
        <v>20</v>
      </c>
      <c r="N21" s="19">
        <f t="shared" si="1"/>
        <v>19</v>
      </c>
    </row>
    <row r="22" spans="3:14" x14ac:dyDescent="0.25">
      <c r="C22" s="19" t="s">
        <v>49</v>
      </c>
      <c r="D22" s="20">
        <f t="shared" si="0"/>
        <v>21</v>
      </c>
      <c r="N22" s="19">
        <f t="shared" si="1"/>
        <v>20</v>
      </c>
    </row>
    <row r="23" spans="3:14" x14ac:dyDescent="0.25">
      <c r="C23" s="19" t="s">
        <v>50</v>
      </c>
      <c r="D23" s="20">
        <f t="shared" si="0"/>
        <v>22</v>
      </c>
      <c r="N23" s="19">
        <f t="shared" si="1"/>
        <v>21</v>
      </c>
    </row>
    <row r="24" spans="3:14" x14ac:dyDescent="0.25">
      <c r="C24" s="19" t="s">
        <v>51</v>
      </c>
      <c r="D24" s="20">
        <f t="shared" si="0"/>
        <v>23</v>
      </c>
      <c r="N24" s="19">
        <f t="shared" si="1"/>
        <v>22</v>
      </c>
    </row>
    <row r="25" spans="3:14" x14ac:dyDescent="0.25">
      <c r="C25" s="19" t="s">
        <v>52</v>
      </c>
      <c r="D25" s="20">
        <f t="shared" si="0"/>
        <v>24</v>
      </c>
      <c r="N25" s="19">
        <f t="shared" si="1"/>
        <v>23</v>
      </c>
    </row>
    <row r="26" spans="3:14" x14ac:dyDescent="0.25">
      <c r="C26" s="21" t="s">
        <v>329</v>
      </c>
      <c r="D26" s="20">
        <f t="shared" si="0"/>
        <v>25</v>
      </c>
      <c r="N26" s="19">
        <f t="shared" si="1"/>
        <v>24</v>
      </c>
    </row>
    <row r="27" spans="3:14" x14ac:dyDescent="0.25">
      <c r="C27" s="19" t="s">
        <v>53</v>
      </c>
      <c r="D27" s="20">
        <f t="shared" si="0"/>
        <v>26</v>
      </c>
      <c r="N27" s="19">
        <f t="shared" si="1"/>
        <v>25</v>
      </c>
    </row>
    <row r="28" spans="3:14" x14ac:dyDescent="0.25">
      <c r="C28" s="19" t="s">
        <v>54</v>
      </c>
      <c r="D28" s="20">
        <f t="shared" si="0"/>
        <v>27</v>
      </c>
      <c r="N28" s="19">
        <f t="shared" si="1"/>
        <v>26</v>
      </c>
    </row>
    <row r="29" spans="3:14" x14ac:dyDescent="0.25">
      <c r="D29" s="20">
        <f t="shared" si="0"/>
        <v>28</v>
      </c>
      <c r="N29" s="19">
        <f t="shared" si="1"/>
        <v>27</v>
      </c>
    </row>
    <row r="30" spans="3:14" x14ac:dyDescent="0.25">
      <c r="D30" s="20">
        <f t="shared" si="0"/>
        <v>29</v>
      </c>
      <c r="N30" s="19">
        <f t="shared" si="1"/>
        <v>28</v>
      </c>
    </row>
    <row r="31" spans="3:14" x14ac:dyDescent="0.25">
      <c r="D31" s="20">
        <f t="shared" si="0"/>
        <v>30</v>
      </c>
      <c r="N31" s="19">
        <f t="shared" si="1"/>
        <v>29</v>
      </c>
    </row>
    <row r="32" spans="3:14" x14ac:dyDescent="0.25">
      <c r="D32" s="20">
        <f t="shared" si="0"/>
        <v>31</v>
      </c>
      <c r="N32" s="19">
        <f t="shared" si="1"/>
        <v>30</v>
      </c>
    </row>
    <row r="33" spans="4:14" x14ac:dyDescent="0.25">
      <c r="D33" s="20">
        <f t="shared" si="0"/>
        <v>32</v>
      </c>
      <c r="N33" s="19">
        <f t="shared" si="1"/>
        <v>31</v>
      </c>
    </row>
    <row r="34" spans="4:14" x14ac:dyDescent="0.25">
      <c r="D34" s="20">
        <f t="shared" si="0"/>
        <v>33</v>
      </c>
      <c r="N34" s="19">
        <f t="shared" si="1"/>
        <v>32</v>
      </c>
    </row>
    <row r="35" spans="4:14" x14ac:dyDescent="0.25">
      <c r="D35" s="20">
        <f t="shared" si="0"/>
        <v>34</v>
      </c>
      <c r="N35" s="19">
        <f t="shared" si="1"/>
        <v>33</v>
      </c>
    </row>
    <row r="36" spans="4:14" x14ac:dyDescent="0.25">
      <c r="D36" s="20">
        <f t="shared" si="0"/>
        <v>35</v>
      </c>
      <c r="N36" s="19">
        <f t="shared" si="1"/>
        <v>34</v>
      </c>
    </row>
    <row r="37" spans="4:14" x14ac:dyDescent="0.25">
      <c r="D37" s="20">
        <f t="shared" si="0"/>
        <v>36</v>
      </c>
      <c r="N37" s="19">
        <f t="shared" si="1"/>
        <v>35</v>
      </c>
    </row>
    <row r="38" spans="4:14" x14ac:dyDescent="0.25">
      <c r="D38" s="20">
        <f t="shared" si="0"/>
        <v>37</v>
      </c>
      <c r="N38" s="19">
        <f t="shared" si="1"/>
        <v>36</v>
      </c>
    </row>
    <row r="39" spans="4:14" x14ac:dyDescent="0.25">
      <c r="D39" s="20">
        <f t="shared" si="0"/>
        <v>38</v>
      </c>
      <c r="N39" s="19">
        <f t="shared" si="1"/>
        <v>37</v>
      </c>
    </row>
    <row r="40" spans="4:14" x14ac:dyDescent="0.25">
      <c r="D40" s="20">
        <f t="shared" si="0"/>
        <v>39</v>
      </c>
      <c r="N40" s="19">
        <f t="shared" si="1"/>
        <v>38</v>
      </c>
    </row>
    <row r="41" spans="4:14" x14ac:dyDescent="0.25">
      <c r="D41" s="20">
        <f t="shared" si="0"/>
        <v>40</v>
      </c>
      <c r="N41" s="19">
        <f t="shared" si="1"/>
        <v>39</v>
      </c>
    </row>
    <row r="42" spans="4:14" x14ac:dyDescent="0.25">
      <c r="D42" s="20">
        <f t="shared" si="0"/>
        <v>41</v>
      </c>
      <c r="N42" s="19">
        <f t="shared" si="1"/>
        <v>40</v>
      </c>
    </row>
    <row r="43" spans="4:14" x14ac:dyDescent="0.25">
      <c r="D43" s="20">
        <f t="shared" si="0"/>
        <v>42</v>
      </c>
      <c r="N43" s="19">
        <f t="shared" si="1"/>
        <v>41</v>
      </c>
    </row>
    <row r="44" spans="4:14" x14ac:dyDescent="0.25">
      <c r="D44" s="20">
        <f t="shared" si="0"/>
        <v>43</v>
      </c>
      <c r="N44" s="19">
        <f t="shared" si="1"/>
        <v>42</v>
      </c>
    </row>
    <row r="45" spans="4:14" x14ac:dyDescent="0.25">
      <c r="D45" s="20">
        <f t="shared" si="0"/>
        <v>44</v>
      </c>
      <c r="N45" s="19">
        <f t="shared" si="1"/>
        <v>43</v>
      </c>
    </row>
    <row r="46" spans="4:14" x14ac:dyDescent="0.25">
      <c r="D46" s="20">
        <f t="shared" si="0"/>
        <v>45</v>
      </c>
      <c r="N46" s="19">
        <f t="shared" si="1"/>
        <v>44</v>
      </c>
    </row>
    <row r="47" spans="4:14" x14ac:dyDescent="0.25">
      <c r="D47" s="20">
        <f t="shared" si="0"/>
        <v>46</v>
      </c>
      <c r="N47" s="19">
        <f t="shared" si="1"/>
        <v>45</v>
      </c>
    </row>
    <row r="48" spans="4:14" x14ac:dyDescent="0.25">
      <c r="D48" s="20">
        <f t="shared" si="0"/>
        <v>47</v>
      </c>
      <c r="N48" s="19">
        <f t="shared" si="1"/>
        <v>46</v>
      </c>
    </row>
    <row r="49" spans="4:14" x14ac:dyDescent="0.25">
      <c r="D49" s="20">
        <f t="shared" si="0"/>
        <v>48</v>
      </c>
      <c r="N49" s="19">
        <f t="shared" si="1"/>
        <v>47</v>
      </c>
    </row>
    <row r="50" spans="4:14" x14ac:dyDescent="0.25">
      <c r="D50" s="20">
        <f t="shared" si="0"/>
        <v>49</v>
      </c>
      <c r="N50" s="19">
        <f t="shared" si="1"/>
        <v>48</v>
      </c>
    </row>
    <row r="51" spans="4:14" x14ac:dyDescent="0.25">
      <c r="D51" s="20">
        <f t="shared" si="0"/>
        <v>50</v>
      </c>
      <c r="N51" s="19">
        <f t="shared" si="1"/>
        <v>49</v>
      </c>
    </row>
    <row r="52" spans="4:14" x14ac:dyDescent="0.25">
      <c r="D52" s="20">
        <f t="shared" si="0"/>
        <v>51</v>
      </c>
      <c r="N52" s="19">
        <f>1+N51</f>
        <v>50</v>
      </c>
    </row>
    <row r="53" spans="4:14" x14ac:dyDescent="0.25">
      <c r="D53" s="20">
        <f t="shared" si="0"/>
        <v>52</v>
      </c>
    </row>
    <row r="54" spans="4:14" x14ac:dyDescent="0.25">
      <c r="D54" s="20">
        <f t="shared" si="0"/>
        <v>53</v>
      </c>
    </row>
    <row r="55" spans="4:14" x14ac:dyDescent="0.25">
      <c r="D55" s="20">
        <f t="shared" si="0"/>
        <v>54</v>
      </c>
    </row>
    <row r="56" spans="4:14" x14ac:dyDescent="0.25">
      <c r="D56" s="20">
        <f t="shared" si="0"/>
        <v>55</v>
      </c>
    </row>
    <row r="57" spans="4:14" x14ac:dyDescent="0.25">
      <c r="D57" s="20">
        <f t="shared" si="0"/>
        <v>56</v>
      </c>
    </row>
    <row r="58" spans="4:14" x14ac:dyDescent="0.25">
      <c r="D58" s="20">
        <f t="shared" si="0"/>
        <v>57</v>
      </c>
    </row>
    <row r="59" spans="4:14" x14ac:dyDescent="0.25">
      <c r="D59" s="20">
        <f t="shared" si="0"/>
        <v>58</v>
      </c>
    </row>
    <row r="60" spans="4:14" x14ac:dyDescent="0.25">
      <c r="D60" s="20">
        <f t="shared" si="0"/>
        <v>59</v>
      </c>
    </row>
    <row r="61" spans="4:14" x14ac:dyDescent="0.25">
      <c r="D61" s="20">
        <f t="shared" si="0"/>
        <v>60</v>
      </c>
    </row>
    <row r="62" spans="4:14" x14ac:dyDescent="0.25">
      <c r="D62" s="20">
        <f t="shared" si="0"/>
        <v>61</v>
      </c>
    </row>
    <row r="63" spans="4:14" x14ac:dyDescent="0.25">
      <c r="D63" s="20">
        <f t="shared" si="0"/>
        <v>62</v>
      </c>
    </row>
    <row r="64" spans="4:14" x14ac:dyDescent="0.25">
      <c r="D64" s="20">
        <f t="shared" si="0"/>
        <v>63</v>
      </c>
    </row>
    <row r="65" spans="4:4" x14ac:dyDescent="0.25">
      <c r="D65" s="20">
        <f t="shared" si="0"/>
        <v>64</v>
      </c>
    </row>
    <row r="66" spans="4:4" x14ac:dyDescent="0.25">
      <c r="D66" s="20">
        <f t="shared" si="0"/>
        <v>65</v>
      </c>
    </row>
    <row r="67" spans="4:4" x14ac:dyDescent="0.25">
      <c r="D67" s="20">
        <f t="shared" ref="D67:D84" si="2">(D66+1)</f>
        <v>66</v>
      </c>
    </row>
    <row r="68" spans="4:4" x14ac:dyDescent="0.25">
      <c r="D68" s="20">
        <f t="shared" si="2"/>
        <v>67</v>
      </c>
    </row>
    <row r="69" spans="4:4" x14ac:dyDescent="0.25">
      <c r="D69" s="20">
        <f t="shared" si="2"/>
        <v>68</v>
      </c>
    </row>
    <row r="70" spans="4:4" x14ac:dyDescent="0.25">
      <c r="D70" s="20">
        <f t="shared" si="2"/>
        <v>69</v>
      </c>
    </row>
    <row r="71" spans="4:4" x14ac:dyDescent="0.25">
      <c r="D71" s="20">
        <f t="shared" si="2"/>
        <v>70</v>
      </c>
    </row>
    <row r="72" spans="4:4" x14ac:dyDescent="0.25">
      <c r="D72" s="20">
        <f t="shared" si="2"/>
        <v>71</v>
      </c>
    </row>
    <row r="73" spans="4:4" x14ac:dyDescent="0.25">
      <c r="D73" s="20">
        <f t="shared" si="2"/>
        <v>72</v>
      </c>
    </row>
    <row r="74" spans="4:4" x14ac:dyDescent="0.25">
      <c r="D74" s="20">
        <f t="shared" si="2"/>
        <v>73</v>
      </c>
    </row>
    <row r="75" spans="4:4" x14ac:dyDescent="0.25">
      <c r="D75" s="20">
        <f t="shared" si="2"/>
        <v>74</v>
      </c>
    </row>
    <row r="76" spans="4:4" x14ac:dyDescent="0.25">
      <c r="D76" s="20">
        <f t="shared" si="2"/>
        <v>75</v>
      </c>
    </row>
    <row r="77" spans="4:4" x14ac:dyDescent="0.25">
      <c r="D77" s="20">
        <f t="shared" si="2"/>
        <v>76</v>
      </c>
    </row>
    <row r="78" spans="4:4" x14ac:dyDescent="0.25">
      <c r="D78" s="20">
        <f t="shared" si="2"/>
        <v>77</v>
      </c>
    </row>
    <row r="79" spans="4:4" x14ac:dyDescent="0.25">
      <c r="D79" s="20">
        <f t="shared" si="2"/>
        <v>78</v>
      </c>
    </row>
    <row r="80" spans="4:4" x14ac:dyDescent="0.25">
      <c r="D80" s="20">
        <f t="shared" si="2"/>
        <v>79</v>
      </c>
    </row>
    <row r="81" spans="4:4" x14ac:dyDescent="0.25">
      <c r="D81" s="20">
        <f t="shared" si="2"/>
        <v>80</v>
      </c>
    </row>
    <row r="82" spans="4:4" x14ac:dyDescent="0.25">
      <c r="D82" s="20">
        <f t="shared" si="2"/>
        <v>81</v>
      </c>
    </row>
    <row r="83" spans="4:4" x14ac:dyDescent="0.25">
      <c r="D83" s="20">
        <f t="shared" si="2"/>
        <v>82</v>
      </c>
    </row>
    <row r="84" spans="4:4" x14ac:dyDescent="0.25">
      <c r="D84" s="20">
        <f t="shared" si="2"/>
        <v>83</v>
      </c>
    </row>
  </sheetData>
  <autoFilter ref="A1:O84" xr:uid="{EDF0B08F-E320-4F0A-9B0B-6C5274AFDB91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C6EBD-F97C-4CFD-9321-F85297B079B5}">
  <sheetPr codeName="Foglio2"/>
  <dimension ref="A1:N105"/>
  <sheetViews>
    <sheetView zoomScale="85" zoomScaleNormal="85" workbookViewId="0">
      <pane ySplit="2" topLeftCell="A87" activePane="bottomLeft" state="frozen"/>
      <selection pane="bottomLeft" activeCell="K3" sqref="K3"/>
    </sheetView>
  </sheetViews>
  <sheetFormatPr defaultColWidth="14.42578125" defaultRowHeight="12.75" x14ac:dyDescent="0.25"/>
  <cols>
    <col min="1" max="1" width="11" style="2" customWidth="1"/>
    <col min="2" max="2" width="14.42578125" style="15"/>
    <col min="3" max="3" width="18" style="15" customWidth="1"/>
    <col min="4" max="4" width="14.42578125" style="2"/>
    <col min="5" max="5" width="31.42578125" style="2" customWidth="1"/>
    <col min="6" max="9" width="14.42578125" style="2"/>
    <col min="10" max="10" width="14.42578125" style="8"/>
    <col min="11" max="12" width="14.42578125" style="2"/>
    <col min="13" max="13" width="29.85546875" style="2" customWidth="1"/>
    <col min="14" max="14" width="18.140625" style="15" customWidth="1"/>
    <col min="15" max="16384" width="14.42578125" style="2"/>
  </cols>
  <sheetData>
    <row r="1" spans="1:14" x14ac:dyDescent="0.25">
      <c r="A1" s="2">
        <v>1</v>
      </c>
      <c r="B1" s="15">
        <f>+A1+1</f>
        <v>2</v>
      </c>
      <c r="C1" s="15">
        <f t="shared" ref="C1:N1" si="0">+B1+1</f>
        <v>3</v>
      </c>
      <c r="D1" s="15">
        <f t="shared" si="0"/>
        <v>4</v>
      </c>
      <c r="E1" s="15">
        <f t="shared" si="0"/>
        <v>5</v>
      </c>
      <c r="F1" s="15">
        <f t="shared" si="0"/>
        <v>6</v>
      </c>
      <c r="G1" s="15">
        <f t="shared" si="0"/>
        <v>7</v>
      </c>
      <c r="H1" s="15">
        <f t="shared" si="0"/>
        <v>8</v>
      </c>
      <c r="I1" s="15">
        <f t="shared" si="0"/>
        <v>9</v>
      </c>
      <c r="J1" s="15">
        <f t="shared" si="0"/>
        <v>10</v>
      </c>
      <c r="K1" s="15">
        <f t="shared" si="0"/>
        <v>11</v>
      </c>
      <c r="L1" s="15">
        <f t="shared" si="0"/>
        <v>12</v>
      </c>
      <c r="M1" s="15">
        <f t="shared" si="0"/>
        <v>13</v>
      </c>
      <c r="N1" s="15">
        <f t="shared" si="0"/>
        <v>14</v>
      </c>
    </row>
    <row r="2" spans="1:14" ht="38.25" x14ac:dyDescent="0.25">
      <c r="A2" s="1" t="s">
        <v>312</v>
      </c>
      <c r="B2" s="3" t="s">
        <v>100</v>
      </c>
      <c r="C2" s="3" t="s">
        <v>101</v>
      </c>
      <c r="D2" s="3" t="s">
        <v>102</v>
      </c>
      <c r="E2" s="3" t="s">
        <v>103</v>
      </c>
      <c r="F2" s="3" t="s">
        <v>104</v>
      </c>
      <c r="G2" s="3" t="s">
        <v>105</v>
      </c>
      <c r="H2" s="3" t="s">
        <v>106</v>
      </c>
      <c r="I2" s="3" t="s">
        <v>107</v>
      </c>
      <c r="J2" s="3" t="s">
        <v>76</v>
      </c>
      <c r="K2" s="3" t="s">
        <v>75</v>
      </c>
      <c r="L2" s="3" t="s">
        <v>108</v>
      </c>
      <c r="M2" s="3" t="s">
        <v>109</v>
      </c>
      <c r="N2" s="9" t="s">
        <v>74</v>
      </c>
    </row>
    <row r="3" spans="1:14" ht="76.5" x14ac:dyDescent="0.25">
      <c r="A3" s="1">
        <v>1</v>
      </c>
      <c r="B3" s="3" t="s">
        <v>110</v>
      </c>
      <c r="C3" s="9" t="s">
        <v>111</v>
      </c>
      <c r="D3" s="1" t="s">
        <v>112</v>
      </c>
      <c r="E3" s="9" t="s">
        <v>113</v>
      </c>
      <c r="F3" s="10" t="s">
        <v>114</v>
      </c>
      <c r="G3" s="10" t="s">
        <v>115</v>
      </c>
      <c r="H3" s="1" t="s">
        <v>116</v>
      </c>
      <c r="I3" s="1" t="s">
        <v>117</v>
      </c>
      <c r="J3" s="5" t="s">
        <v>77</v>
      </c>
      <c r="K3" s="4">
        <v>1000</v>
      </c>
      <c r="L3" s="4">
        <v>20000</v>
      </c>
      <c r="M3" s="9" t="s">
        <v>316</v>
      </c>
      <c r="N3" s="32" t="s">
        <v>385</v>
      </c>
    </row>
    <row r="4" spans="1:14" ht="38.25" x14ac:dyDescent="0.25">
      <c r="A4" s="1">
        <f t="shared" ref="A4:A66" si="1">(A3+1)</f>
        <v>2</v>
      </c>
      <c r="B4" s="3" t="s">
        <v>110</v>
      </c>
      <c r="C4" s="9" t="s">
        <v>118</v>
      </c>
      <c r="D4" s="1" t="s">
        <v>112</v>
      </c>
      <c r="E4" s="9" t="s">
        <v>119</v>
      </c>
      <c r="F4" s="10" t="s">
        <v>114</v>
      </c>
      <c r="G4" s="10" t="s">
        <v>58</v>
      </c>
      <c r="H4" s="1" t="s">
        <v>116</v>
      </c>
      <c r="I4" s="1" t="s">
        <v>117</v>
      </c>
      <c r="J4" s="5" t="s">
        <v>78</v>
      </c>
      <c r="K4" s="4">
        <v>1000</v>
      </c>
      <c r="L4" s="4">
        <v>20000</v>
      </c>
      <c r="M4" s="9" t="s">
        <v>317</v>
      </c>
      <c r="N4" s="9" t="s">
        <v>383</v>
      </c>
    </row>
    <row r="5" spans="1:14" ht="51" x14ac:dyDescent="0.25">
      <c r="A5" s="1">
        <f t="shared" si="1"/>
        <v>3</v>
      </c>
      <c r="B5" s="3" t="s">
        <v>110</v>
      </c>
      <c r="C5" s="9" t="s">
        <v>120</v>
      </c>
      <c r="D5" s="1" t="s">
        <v>112</v>
      </c>
      <c r="E5" s="9" t="s">
        <v>121</v>
      </c>
      <c r="F5" s="10" t="s">
        <v>122</v>
      </c>
      <c r="G5" s="10" t="s">
        <v>123</v>
      </c>
      <c r="H5" s="1" t="s">
        <v>124</v>
      </c>
      <c r="I5" s="1"/>
      <c r="J5" s="5" t="s">
        <v>79</v>
      </c>
      <c r="K5" s="4">
        <v>500</v>
      </c>
      <c r="L5" s="4"/>
      <c r="M5" s="9" t="s">
        <v>318</v>
      </c>
      <c r="N5" s="9" t="s">
        <v>384</v>
      </c>
    </row>
    <row r="6" spans="1:14" ht="89.25" x14ac:dyDescent="0.25">
      <c r="A6" s="1">
        <f t="shared" si="1"/>
        <v>4</v>
      </c>
      <c r="B6" s="3" t="s">
        <v>110</v>
      </c>
      <c r="C6" s="9" t="s">
        <v>125</v>
      </c>
      <c r="D6" s="1" t="s">
        <v>126</v>
      </c>
      <c r="E6" s="9" t="s">
        <v>127</v>
      </c>
      <c r="F6" s="10" t="s">
        <v>128</v>
      </c>
      <c r="G6" s="10" t="s">
        <v>115</v>
      </c>
      <c r="H6" s="1" t="s">
        <v>116</v>
      </c>
      <c r="I6" s="1"/>
      <c r="J6" s="5" t="s">
        <v>79</v>
      </c>
      <c r="K6" s="4">
        <v>1000</v>
      </c>
      <c r="L6" s="4"/>
      <c r="M6" s="9" t="s">
        <v>319</v>
      </c>
      <c r="N6" s="9" t="s">
        <v>415</v>
      </c>
    </row>
    <row r="7" spans="1:14" ht="76.5" x14ac:dyDescent="0.25">
      <c r="A7" s="1">
        <f t="shared" si="1"/>
        <v>5</v>
      </c>
      <c r="B7" s="3" t="s">
        <v>110</v>
      </c>
      <c r="C7" s="9" t="s">
        <v>129</v>
      </c>
      <c r="D7" s="1" t="s">
        <v>112</v>
      </c>
      <c r="E7" s="9" t="s">
        <v>130</v>
      </c>
      <c r="F7" s="10" t="s">
        <v>131</v>
      </c>
      <c r="G7" s="10" t="s">
        <v>58</v>
      </c>
      <c r="H7" s="1" t="s">
        <v>116</v>
      </c>
      <c r="I7" s="1"/>
      <c r="J7" s="5" t="s">
        <v>79</v>
      </c>
      <c r="K7" s="4">
        <v>1000</v>
      </c>
      <c r="L7" s="4"/>
      <c r="M7" s="9" t="s">
        <v>320</v>
      </c>
      <c r="N7" s="9" t="s">
        <v>386</v>
      </c>
    </row>
    <row r="8" spans="1:14" ht="51" x14ac:dyDescent="0.25">
      <c r="A8" s="1">
        <f t="shared" si="1"/>
        <v>6</v>
      </c>
      <c r="B8" s="3" t="s">
        <v>110</v>
      </c>
      <c r="C8" s="9" t="s">
        <v>132</v>
      </c>
      <c r="D8" s="1" t="s">
        <v>126</v>
      </c>
      <c r="E8" s="9" t="s">
        <v>133</v>
      </c>
      <c r="F8" s="10" t="s">
        <v>122</v>
      </c>
      <c r="G8" s="10" t="s">
        <v>134</v>
      </c>
      <c r="H8" s="1" t="s">
        <v>116</v>
      </c>
      <c r="I8" s="1"/>
      <c r="J8" s="5" t="s">
        <v>79</v>
      </c>
      <c r="K8" s="4">
        <v>500</v>
      </c>
      <c r="L8" s="4"/>
      <c r="M8" s="9" t="s">
        <v>316</v>
      </c>
      <c r="N8" s="32" t="s">
        <v>385</v>
      </c>
    </row>
    <row r="9" spans="1:14" ht="114.75" x14ac:dyDescent="0.25">
      <c r="A9" s="1">
        <f t="shared" si="1"/>
        <v>7</v>
      </c>
      <c r="B9" s="3" t="s">
        <v>110</v>
      </c>
      <c r="C9" s="9" t="s">
        <v>135</v>
      </c>
      <c r="D9" s="1" t="s">
        <v>112</v>
      </c>
      <c r="E9" s="9" t="s">
        <v>136</v>
      </c>
      <c r="F9" s="10" t="s">
        <v>114</v>
      </c>
      <c r="G9" s="10" t="s">
        <v>58</v>
      </c>
      <c r="H9" s="1" t="s">
        <v>116</v>
      </c>
      <c r="I9" s="1"/>
      <c r="J9" s="5" t="s">
        <v>79</v>
      </c>
      <c r="K9" s="4">
        <v>1500</v>
      </c>
      <c r="L9" s="4"/>
      <c r="M9" s="9" t="s">
        <v>353</v>
      </c>
      <c r="N9" s="9" t="s">
        <v>416</v>
      </c>
    </row>
    <row r="10" spans="1:14" ht="63.75" x14ac:dyDescent="0.25">
      <c r="A10" s="1">
        <f t="shared" si="1"/>
        <v>8</v>
      </c>
      <c r="B10" s="3" t="s">
        <v>110</v>
      </c>
      <c r="C10" s="9" t="s">
        <v>137</v>
      </c>
      <c r="D10" s="1" t="s">
        <v>112</v>
      </c>
      <c r="E10" s="9" t="s">
        <v>138</v>
      </c>
      <c r="F10" s="10" t="s">
        <v>139</v>
      </c>
      <c r="G10" s="10" t="s">
        <v>134</v>
      </c>
      <c r="H10" s="1" t="s">
        <v>116</v>
      </c>
      <c r="I10" s="1" t="s">
        <v>117</v>
      </c>
      <c r="J10" s="5" t="s">
        <v>79</v>
      </c>
      <c r="K10" s="4">
        <v>500</v>
      </c>
      <c r="L10" s="4">
        <v>10000</v>
      </c>
      <c r="M10" s="9" t="s">
        <v>318</v>
      </c>
      <c r="N10" s="9" t="s">
        <v>384</v>
      </c>
    </row>
    <row r="11" spans="1:14" ht="89.25" x14ac:dyDescent="0.25">
      <c r="A11" s="1">
        <f t="shared" si="1"/>
        <v>9</v>
      </c>
      <c r="B11" s="3" t="s">
        <v>140</v>
      </c>
      <c r="C11" s="9" t="s">
        <v>141</v>
      </c>
      <c r="D11" s="1" t="s">
        <v>112</v>
      </c>
      <c r="E11" s="9" t="s">
        <v>142</v>
      </c>
      <c r="F11" s="10" t="s">
        <v>143</v>
      </c>
      <c r="G11" s="10" t="s">
        <v>144</v>
      </c>
      <c r="H11" s="1" t="s">
        <v>145</v>
      </c>
      <c r="I11" s="1"/>
      <c r="J11" s="5" t="s">
        <v>80</v>
      </c>
      <c r="K11" s="4">
        <v>1500</v>
      </c>
      <c r="L11" s="4"/>
      <c r="M11" s="9" t="s">
        <v>321</v>
      </c>
      <c r="N11" s="31" t="s">
        <v>389</v>
      </c>
    </row>
    <row r="12" spans="1:14" ht="140.25" x14ac:dyDescent="0.25">
      <c r="A12" s="1">
        <f t="shared" si="1"/>
        <v>10</v>
      </c>
      <c r="B12" s="3" t="s">
        <v>140</v>
      </c>
      <c r="C12" s="9" t="s">
        <v>146</v>
      </c>
      <c r="D12" s="1" t="s">
        <v>112</v>
      </c>
      <c r="E12" s="9" t="s">
        <v>147</v>
      </c>
      <c r="F12" s="10" t="s">
        <v>148</v>
      </c>
      <c r="G12" s="10" t="s">
        <v>144</v>
      </c>
      <c r="H12" s="1" t="s">
        <v>145</v>
      </c>
      <c r="I12" s="1" t="s">
        <v>117</v>
      </c>
      <c r="J12" s="5" t="s">
        <v>81</v>
      </c>
      <c r="K12" s="4">
        <v>1500</v>
      </c>
      <c r="L12" s="4">
        <v>30000</v>
      </c>
      <c r="M12" s="9" t="s">
        <v>322</v>
      </c>
      <c r="N12" s="31" t="s">
        <v>390</v>
      </c>
    </row>
    <row r="13" spans="1:14" ht="89.25" x14ac:dyDescent="0.25">
      <c r="A13" s="1">
        <f t="shared" si="1"/>
        <v>11</v>
      </c>
      <c r="B13" s="3" t="s">
        <v>140</v>
      </c>
      <c r="C13" s="9" t="s">
        <v>149</v>
      </c>
      <c r="D13" s="1" t="s">
        <v>126</v>
      </c>
      <c r="E13" s="9" t="s">
        <v>150</v>
      </c>
      <c r="F13" s="10" t="s">
        <v>151</v>
      </c>
      <c r="G13" s="10" t="s">
        <v>58</v>
      </c>
      <c r="H13" s="1" t="s">
        <v>145</v>
      </c>
      <c r="I13" s="1" t="s">
        <v>117</v>
      </c>
      <c r="J13" s="5" t="s">
        <v>81</v>
      </c>
      <c r="K13" s="4">
        <v>500</v>
      </c>
      <c r="L13" s="4">
        <v>10000</v>
      </c>
      <c r="M13" s="9" t="s">
        <v>318</v>
      </c>
      <c r="N13" s="9" t="s">
        <v>384</v>
      </c>
    </row>
    <row r="14" spans="1:14" ht="76.5" x14ac:dyDescent="0.25">
      <c r="A14" s="1">
        <f t="shared" si="1"/>
        <v>12</v>
      </c>
      <c r="B14" s="3" t="s">
        <v>140</v>
      </c>
      <c r="C14" s="9" t="s">
        <v>152</v>
      </c>
      <c r="D14" s="1" t="s">
        <v>112</v>
      </c>
      <c r="E14" s="9" t="s">
        <v>153</v>
      </c>
      <c r="F14" s="10" t="s">
        <v>154</v>
      </c>
      <c r="G14" s="10" t="s">
        <v>58</v>
      </c>
      <c r="H14" s="1" t="s">
        <v>155</v>
      </c>
      <c r="I14" s="1"/>
      <c r="J14" s="5" t="s">
        <v>82</v>
      </c>
      <c r="K14" s="4">
        <v>500</v>
      </c>
      <c r="L14" s="4"/>
      <c r="M14" s="9" t="s">
        <v>318</v>
      </c>
      <c r="N14" s="9" t="s">
        <v>384</v>
      </c>
    </row>
    <row r="15" spans="1:14" ht="63.75" x14ac:dyDescent="0.25">
      <c r="A15" s="1">
        <f t="shared" si="1"/>
        <v>13</v>
      </c>
      <c r="B15" s="3" t="s">
        <v>140</v>
      </c>
      <c r="C15" s="9" t="s">
        <v>156</v>
      </c>
      <c r="D15" s="1" t="s">
        <v>112</v>
      </c>
      <c r="E15" s="9" t="s">
        <v>157</v>
      </c>
      <c r="F15" s="10" t="s">
        <v>158</v>
      </c>
      <c r="G15" s="10" t="s">
        <v>144</v>
      </c>
      <c r="H15" s="1" t="s">
        <v>155</v>
      </c>
      <c r="I15" s="1" t="s">
        <v>117</v>
      </c>
      <c r="J15" s="5" t="s">
        <v>83</v>
      </c>
      <c r="K15" s="4">
        <v>1000</v>
      </c>
      <c r="L15" s="4">
        <v>30000</v>
      </c>
      <c r="M15" s="9" t="s">
        <v>333</v>
      </c>
      <c r="N15" s="9" t="s">
        <v>391</v>
      </c>
    </row>
    <row r="16" spans="1:14" ht="76.5" x14ac:dyDescent="0.25">
      <c r="A16" s="1">
        <f t="shared" si="1"/>
        <v>14</v>
      </c>
      <c r="B16" s="3" t="s">
        <v>159</v>
      </c>
      <c r="C16" s="9" t="s">
        <v>160</v>
      </c>
      <c r="D16" s="1" t="s">
        <v>126</v>
      </c>
      <c r="E16" s="9" t="s">
        <v>161</v>
      </c>
      <c r="F16" s="10" t="s">
        <v>162</v>
      </c>
      <c r="G16" s="10" t="s">
        <v>58</v>
      </c>
      <c r="H16" s="1" t="s">
        <v>116</v>
      </c>
      <c r="I16" s="1"/>
      <c r="J16" s="5" t="s">
        <v>77</v>
      </c>
      <c r="K16" s="4">
        <v>1000</v>
      </c>
      <c r="L16" s="4"/>
      <c r="M16" s="9" t="s">
        <v>316</v>
      </c>
      <c r="N16" s="32" t="s">
        <v>385</v>
      </c>
    </row>
    <row r="17" spans="1:14" ht="89.25" x14ac:dyDescent="0.25">
      <c r="A17" s="1">
        <f t="shared" si="1"/>
        <v>15</v>
      </c>
      <c r="B17" s="3" t="s">
        <v>159</v>
      </c>
      <c r="C17" s="9" t="s">
        <v>163</v>
      </c>
      <c r="D17" s="1" t="s">
        <v>126</v>
      </c>
      <c r="E17" s="9" t="s">
        <v>164</v>
      </c>
      <c r="F17" s="10" t="s">
        <v>114</v>
      </c>
      <c r="G17" s="10" t="s">
        <v>58</v>
      </c>
      <c r="H17" s="1" t="s">
        <v>116</v>
      </c>
      <c r="I17" s="1"/>
      <c r="J17" s="5" t="s">
        <v>77</v>
      </c>
      <c r="K17" s="4">
        <v>1000</v>
      </c>
      <c r="L17" s="4"/>
      <c r="M17" s="9" t="s">
        <v>334</v>
      </c>
      <c r="N17" s="31" t="s">
        <v>392</v>
      </c>
    </row>
    <row r="18" spans="1:14" ht="89.25" x14ac:dyDescent="0.25">
      <c r="A18" s="1">
        <f t="shared" si="1"/>
        <v>16</v>
      </c>
      <c r="B18" s="3" t="s">
        <v>159</v>
      </c>
      <c r="C18" s="9" t="s">
        <v>165</v>
      </c>
      <c r="D18" s="1" t="s">
        <v>126</v>
      </c>
      <c r="E18" s="9" t="s">
        <v>166</v>
      </c>
      <c r="F18" s="10" t="s">
        <v>167</v>
      </c>
      <c r="G18" s="10" t="s">
        <v>61</v>
      </c>
      <c r="H18" s="1" t="s">
        <v>124</v>
      </c>
      <c r="I18" s="1" t="s">
        <v>117</v>
      </c>
      <c r="J18" s="5" t="s">
        <v>77</v>
      </c>
      <c r="K18" s="4">
        <v>500</v>
      </c>
      <c r="L18" s="4" t="s">
        <v>168</v>
      </c>
      <c r="M18" s="9" t="s">
        <v>335</v>
      </c>
      <c r="N18" s="31" t="s">
        <v>393</v>
      </c>
    </row>
    <row r="19" spans="1:14" ht="76.5" x14ac:dyDescent="0.25">
      <c r="A19" s="1">
        <f t="shared" si="1"/>
        <v>17</v>
      </c>
      <c r="B19" s="3" t="s">
        <v>159</v>
      </c>
      <c r="C19" s="9" t="s">
        <v>169</v>
      </c>
      <c r="D19" s="1" t="s">
        <v>126</v>
      </c>
      <c r="E19" s="9" t="s">
        <v>170</v>
      </c>
      <c r="F19" s="10" t="s">
        <v>171</v>
      </c>
      <c r="G19" s="10" t="s">
        <v>58</v>
      </c>
      <c r="H19" s="1" t="s">
        <v>116</v>
      </c>
      <c r="I19" s="1"/>
      <c r="J19" s="5" t="s">
        <v>77</v>
      </c>
      <c r="K19" s="4">
        <v>1500</v>
      </c>
      <c r="L19" s="4"/>
      <c r="M19" s="9" t="s">
        <v>316</v>
      </c>
      <c r="N19" s="32" t="s">
        <v>385</v>
      </c>
    </row>
    <row r="20" spans="1:14" ht="114.75" x14ac:dyDescent="0.25">
      <c r="A20" s="1">
        <f t="shared" si="1"/>
        <v>18</v>
      </c>
      <c r="B20" s="3" t="s">
        <v>159</v>
      </c>
      <c r="C20" s="9" t="s">
        <v>172</v>
      </c>
      <c r="D20" s="1" t="s">
        <v>112</v>
      </c>
      <c r="E20" s="9" t="s">
        <v>173</v>
      </c>
      <c r="F20" s="10" t="s">
        <v>174</v>
      </c>
      <c r="G20" s="10" t="s">
        <v>175</v>
      </c>
      <c r="H20" s="1" t="s">
        <v>124</v>
      </c>
      <c r="I20" s="1"/>
      <c r="J20" s="5" t="s">
        <v>77</v>
      </c>
      <c r="K20" s="4">
        <v>1000</v>
      </c>
      <c r="L20" s="4"/>
      <c r="M20" s="9" t="s">
        <v>316</v>
      </c>
      <c r="N20" s="32" t="s">
        <v>385</v>
      </c>
    </row>
    <row r="21" spans="1:14" ht="63.75" x14ac:dyDescent="0.25">
      <c r="A21" s="1">
        <f t="shared" si="1"/>
        <v>19</v>
      </c>
      <c r="B21" s="3" t="s">
        <v>159</v>
      </c>
      <c r="C21" s="9" t="s">
        <v>176</v>
      </c>
      <c r="D21" s="1" t="s">
        <v>112</v>
      </c>
      <c r="E21" s="9" t="s">
        <v>177</v>
      </c>
      <c r="F21" s="10">
        <v>1</v>
      </c>
      <c r="G21" s="10" t="s">
        <v>56</v>
      </c>
      <c r="H21" s="1" t="s">
        <v>124</v>
      </c>
      <c r="I21" s="1"/>
      <c r="J21" s="6" t="s">
        <v>77</v>
      </c>
      <c r="K21" s="4">
        <v>1500</v>
      </c>
      <c r="L21" s="4"/>
      <c r="M21" s="9" t="s">
        <v>336</v>
      </c>
      <c r="N21" s="31" t="s">
        <v>394</v>
      </c>
    </row>
    <row r="22" spans="1:14" ht="63.75" x14ac:dyDescent="0.25">
      <c r="A22" s="1">
        <f t="shared" si="1"/>
        <v>20</v>
      </c>
      <c r="B22" s="3" t="s">
        <v>159</v>
      </c>
      <c r="C22" s="9" t="s">
        <v>178</v>
      </c>
      <c r="D22" s="1" t="s">
        <v>112</v>
      </c>
      <c r="E22" s="9" t="s">
        <v>179</v>
      </c>
      <c r="F22" s="10" t="s">
        <v>114</v>
      </c>
      <c r="G22" s="10" t="s">
        <v>58</v>
      </c>
      <c r="H22" s="1" t="s">
        <v>124</v>
      </c>
      <c r="I22" s="1" t="s">
        <v>117</v>
      </c>
      <c r="J22" s="5" t="s">
        <v>84</v>
      </c>
      <c r="K22" s="4">
        <v>500</v>
      </c>
      <c r="L22" s="4">
        <v>10000</v>
      </c>
      <c r="M22" s="9" t="s">
        <v>337</v>
      </c>
      <c r="N22" s="9" t="s">
        <v>395</v>
      </c>
    </row>
    <row r="23" spans="1:14" ht="178.5" x14ac:dyDescent="0.25">
      <c r="A23" s="1">
        <f t="shared" si="1"/>
        <v>21</v>
      </c>
      <c r="B23" s="3" t="s">
        <v>159</v>
      </c>
      <c r="C23" s="9" t="s">
        <v>180</v>
      </c>
      <c r="D23" s="1" t="s">
        <v>126</v>
      </c>
      <c r="E23" s="9" t="s">
        <v>181</v>
      </c>
      <c r="F23" s="10" t="s">
        <v>114</v>
      </c>
      <c r="G23" s="10" t="s">
        <v>58</v>
      </c>
      <c r="H23" s="1" t="s">
        <v>124</v>
      </c>
      <c r="I23" s="1"/>
      <c r="J23" s="6" t="s">
        <v>85</v>
      </c>
      <c r="K23" s="4">
        <v>1500</v>
      </c>
      <c r="L23" s="4"/>
      <c r="M23" s="9" t="s">
        <v>338</v>
      </c>
      <c r="N23" s="32" t="s">
        <v>396</v>
      </c>
    </row>
    <row r="24" spans="1:14" ht="76.5" x14ac:dyDescent="0.25">
      <c r="A24" s="1">
        <f t="shared" si="1"/>
        <v>22</v>
      </c>
      <c r="B24" s="3" t="s">
        <v>159</v>
      </c>
      <c r="C24" s="9" t="s">
        <v>182</v>
      </c>
      <c r="D24" s="1" t="s">
        <v>126</v>
      </c>
      <c r="E24" s="9" t="s">
        <v>183</v>
      </c>
      <c r="F24" s="10" t="s">
        <v>184</v>
      </c>
      <c r="G24" s="10" t="s">
        <v>60</v>
      </c>
      <c r="H24" s="11" t="s">
        <v>124</v>
      </c>
      <c r="I24" s="1"/>
      <c r="J24" s="5" t="s">
        <v>79</v>
      </c>
      <c r="K24" s="4">
        <v>1000</v>
      </c>
      <c r="L24" s="4"/>
      <c r="M24" s="9" t="s">
        <v>339</v>
      </c>
      <c r="N24" s="32" t="s">
        <v>397</v>
      </c>
    </row>
    <row r="25" spans="1:14" ht="127.5" x14ac:dyDescent="0.25">
      <c r="A25" s="1">
        <f t="shared" si="1"/>
        <v>23</v>
      </c>
      <c r="B25" s="3" t="s">
        <v>159</v>
      </c>
      <c r="C25" s="9" t="s">
        <v>185</v>
      </c>
      <c r="D25" s="1" t="s">
        <v>112</v>
      </c>
      <c r="E25" s="9" t="s">
        <v>186</v>
      </c>
      <c r="F25" s="10" t="s">
        <v>114</v>
      </c>
      <c r="G25" s="10" t="s">
        <v>60</v>
      </c>
      <c r="H25" s="1" t="s">
        <v>116</v>
      </c>
      <c r="I25" s="1" t="s">
        <v>117</v>
      </c>
      <c r="J25" s="5" t="s">
        <v>79</v>
      </c>
      <c r="K25" s="4">
        <v>1500</v>
      </c>
      <c r="L25" s="4">
        <v>30000</v>
      </c>
      <c r="M25" s="9" t="s">
        <v>354</v>
      </c>
      <c r="N25" s="31" t="s">
        <v>398</v>
      </c>
    </row>
    <row r="26" spans="1:14" ht="51" x14ac:dyDescent="0.25">
      <c r="A26" s="1">
        <f t="shared" si="1"/>
        <v>24</v>
      </c>
      <c r="B26" s="3" t="s">
        <v>159</v>
      </c>
      <c r="C26" s="9" t="s">
        <v>187</v>
      </c>
      <c r="D26" s="1" t="s">
        <v>112</v>
      </c>
      <c r="E26" s="9" t="s">
        <v>188</v>
      </c>
      <c r="F26" s="10" t="s">
        <v>189</v>
      </c>
      <c r="G26" s="10" t="s">
        <v>144</v>
      </c>
      <c r="H26" s="1" t="s">
        <v>190</v>
      </c>
      <c r="I26" s="1" t="s">
        <v>117</v>
      </c>
      <c r="J26" s="5" t="s">
        <v>86</v>
      </c>
      <c r="K26" s="4">
        <v>1000</v>
      </c>
      <c r="L26" s="4">
        <v>20000</v>
      </c>
      <c r="M26" s="9" t="s">
        <v>340</v>
      </c>
      <c r="N26" s="32" t="s">
        <v>399</v>
      </c>
    </row>
    <row r="27" spans="1:14" ht="38.25" x14ac:dyDescent="0.25">
      <c r="A27" s="1">
        <f t="shared" si="1"/>
        <v>25</v>
      </c>
      <c r="B27" s="3" t="s">
        <v>159</v>
      </c>
      <c r="C27" s="9" t="s">
        <v>191</v>
      </c>
      <c r="D27" s="1" t="s">
        <v>126</v>
      </c>
      <c r="E27" s="9" t="s">
        <v>192</v>
      </c>
      <c r="F27" s="10" t="s">
        <v>114</v>
      </c>
      <c r="G27" s="10" t="s">
        <v>58</v>
      </c>
      <c r="H27" s="1" t="s">
        <v>124</v>
      </c>
      <c r="I27" s="1"/>
      <c r="J27" s="5" t="s">
        <v>77</v>
      </c>
      <c r="K27" s="4">
        <v>500</v>
      </c>
      <c r="L27" s="4"/>
      <c r="M27" s="9" t="s">
        <v>341</v>
      </c>
      <c r="N27" s="32" t="s">
        <v>400</v>
      </c>
    </row>
    <row r="28" spans="1:14" ht="63.75" x14ac:dyDescent="0.25">
      <c r="A28" s="1">
        <f t="shared" si="1"/>
        <v>26</v>
      </c>
      <c r="B28" s="3" t="s">
        <v>193</v>
      </c>
      <c r="C28" s="9" t="s">
        <v>194</v>
      </c>
      <c r="D28" s="1" t="s">
        <v>126</v>
      </c>
      <c r="E28" s="9" t="s">
        <v>195</v>
      </c>
      <c r="F28" s="10">
        <v>6</v>
      </c>
      <c r="G28" s="10" t="s">
        <v>59</v>
      </c>
      <c r="H28" s="1" t="s">
        <v>116</v>
      </c>
      <c r="I28" s="1"/>
      <c r="J28" s="5" t="s">
        <v>78</v>
      </c>
      <c r="K28" s="4">
        <v>1000</v>
      </c>
      <c r="L28" s="4"/>
      <c r="M28" s="9" t="s">
        <v>342</v>
      </c>
      <c r="N28" s="32" t="s">
        <v>401</v>
      </c>
    </row>
    <row r="29" spans="1:14" ht="76.5" x14ac:dyDescent="0.25">
      <c r="A29" s="1">
        <f t="shared" si="1"/>
        <v>27</v>
      </c>
      <c r="B29" s="3" t="s">
        <v>193</v>
      </c>
      <c r="C29" s="9" t="s">
        <v>178</v>
      </c>
      <c r="D29" s="1" t="s">
        <v>112</v>
      </c>
      <c r="E29" s="9" t="s">
        <v>196</v>
      </c>
      <c r="F29" s="10" t="s">
        <v>114</v>
      </c>
      <c r="G29" s="10" t="s">
        <v>58</v>
      </c>
      <c r="H29" s="1" t="s">
        <v>124</v>
      </c>
      <c r="I29" s="1" t="s">
        <v>117</v>
      </c>
      <c r="J29" s="5" t="s">
        <v>84</v>
      </c>
      <c r="K29" s="4">
        <v>500</v>
      </c>
      <c r="L29" s="4">
        <v>10000</v>
      </c>
      <c r="M29" s="9" t="s">
        <v>337</v>
      </c>
      <c r="N29" s="31" t="s">
        <v>395</v>
      </c>
    </row>
    <row r="30" spans="1:14" ht="76.5" x14ac:dyDescent="0.25">
      <c r="A30" s="1">
        <f t="shared" si="1"/>
        <v>28</v>
      </c>
      <c r="B30" s="3" t="s">
        <v>193</v>
      </c>
      <c r="C30" s="9" t="s">
        <v>197</v>
      </c>
      <c r="D30" s="1" t="s">
        <v>112</v>
      </c>
      <c r="E30" s="9" t="s">
        <v>198</v>
      </c>
      <c r="F30" s="10" t="s">
        <v>114</v>
      </c>
      <c r="G30" s="10" t="s">
        <v>58</v>
      </c>
      <c r="H30" s="1" t="s">
        <v>155</v>
      </c>
      <c r="I30" s="1" t="s">
        <v>117</v>
      </c>
      <c r="J30" s="5" t="s">
        <v>85</v>
      </c>
      <c r="K30" s="4">
        <v>1500</v>
      </c>
      <c r="L30" s="4">
        <v>30000</v>
      </c>
      <c r="M30" s="9" t="s">
        <v>343</v>
      </c>
      <c r="N30" s="32" t="s">
        <v>402</v>
      </c>
    </row>
    <row r="31" spans="1:14" ht="38.25" x14ac:dyDescent="0.25">
      <c r="A31" s="1">
        <f t="shared" si="1"/>
        <v>29</v>
      </c>
      <c r="B31" s="3" t="s">
        <v>193</v>
      </c>
      <c r="C31" s="9" t="s">
        <v>199</v>
      </c>
      <c r="D31" s="1" t="s">
        <v>112</v>
      </c>
      <c r="E31" s="9" t="s">
        <v>200</v>
      </c>
      <c r="F31" s="10" t="s">
        <v>201</v>
      </c>
      <c r="G31" s="10" t="s">
        <v>62</v>
      </c>
      <c r="H31" s="1" t="s">
        <v>145</v>
      </c>
      <c r="I31" s="1"/>
      <c r="J31" s="5" t="s">
        <v>87</v>
      </c>
      <c r="K31" s="4">
        <v>500</v>
      </c>
      <c r="L31" s="4"/>
      <c r="M31" s="9" t="s">
        <v>344</v>
      </c>
      <c r="N31" s="32" t="s">
        <v>403</v>
      </c>
    </row>
    <row r="32" spans="1:14" ht="51" x14ac:dyDescent="0.25">
      <c r="A32" s="1">
        <f t="shared" si="1"/>
        <v>30</v>
      </c>
      <c r="B32" s="3" t="s">
        <v>193</v>
      </c>
      <c r="C32" s="9" t="s">
        <v>202</v>
      </c>
      <c r="D32" s="1" t="s">
        <v>126</v>
      </c>
      <c r="E32" s="9" t="s">
        <v>203</v>
      </c>
      <c r="F32" s="10" t="s">
        <v>201</v>
      </c>
      <c r="G32" s="10" t="s">
        <v>62</v>
      </c>
      <c r="H32" s="1" t="s">
        <v>145</v>
      </c>
      <c r="I32" s="1"/>
      <c r="J32" s="5" t="s">
        <v>87</v>
      </c>
      <c r="K32" s="4">
        <v>500</v>
      </c>
      <c r="L32" s="4"/>
      <c r="M32" s="9" t="s">
        <v>341</v>
      </c>
      <c r="N32" s="32" t="s">
        <v>400</v>
      </c>
    </row>
    <row r="33" spans="1:14" ht="51" x14ac:dyDescent="0.25">
      <c r="A33" s="1">
        <f t="shared" si="1"/>
        <v>31</v>
      </c>
      <c r="B33" s="3" t="s">
        <v>193</v>
      </c>
      <c r="C33" s="9" t="s">
        <v>202</v>
      </c>
      <c r="D33" s="1" t="s">
        <v>112</v>
      </c>
      <c r="E33" s="9" t="s">
        <v>204</v>
      </c>
      <c r="F33" s="10" t="s">
        <v>201</v>
      </c>
      <c r="G33" s="10" t="s">
        <v>62</v>
      </c>
      <c r="H33" s="1" t="s">
        <v>145</v>
      </c>
      <c r="I33" s="1"/>
      <c r="J33" s="5" t="s">
        <v>87</v>
      </c>
      <c r="K33" s="4">
        <v>1500</v>
      </c>
      <c r="L33" s="4"/>
      <c r="M33" s="9" t="s">
        <v>341</v>
      </c>
      <c r="N33" s="32" t="s">
        <v>400</v>
      </c>
    </row>
    <row r="34" spans="1:14" ht="63.75" x14ac:dyDescent="0.25">
      <c r="A34" s="1">
        <f t="shared" si="1"/>
        <v>32</v>
      </c>
      <c r="B34" s="3" t="s">
        <v>193</v>
      </c>
      <c r="C34" s="9" t="s">
        <v>205</v>
      </c>
      <c r="D34" s="1" t="s">
        <v>112</v>
      </c>
      <c r="E34" s="9" t="s">
        <v>206</v>
      </c>
      <c r="F34" s="10" t="s">
        <v>207</v>
      </c>
      <c r="G34" s="10" t="s">
        <v>57</v>
      </c>
      <c r="H34" s="1" t="s">
        <v>145</v>
      </c>
      <c r="I34" s="1" t="s">
        <v>117</v>
      </c>
      <c r="J34" s="5" t="s">
        <v>88</v>
      </c>
      <c r="K34" s="4">
        <v>1000</v>
      </c>
      <c r="L34" s="4">
        <v>20000</v>
      </c>
      <c r="M34" s="9" t="s">
        <v>340</v>
      </c>
      <c r="N34" s="32" t="s">
        <v>399</v>
      </c>
    </row>
    <row r="35" spans="1:14" ht="63.75" x14ac:dyDescent="0.25">
      <c r="A35" s="1">
        <f t="shared" si="1"/>
        <v>33</v>
      </c>
      <c r="B35" s="3" t="s">
        <v>193</v>
      </c>
      <c r="C35" s="9" t="s">
        <v>208</v>
      </c>
      <c r="D35" s="1" t="s">
        <v>112</v>
      </c>
      <c r="E35" s="9" t="s">
        <v>209</v>
      </c>
      <c r="F35" s="10" t="s">
        <v>210</v>
      </c>
      <c r="G35" s="10" t="s">
        <v>144</v>
      </c>
      <c r="H35" s="1" t="s">
        <v>145</v>
      </c>
      <c r="I35" s="1"/>
      <c r="J35" s="5" t="s">
        <v>80</v>
      </c>
      <c r="K35" s="4">
        <v>1000</v>
      </c>
      <c r="L35" s="4"/>
      <c r="M35" s="9" t="s">
        <v>340</v>
      </c>
      <c r="N35" s="32" t="s">
        <v>399</v>
      </c>
    </row>
    <row r="36" spans="1:14" ht="51" x14ac:dyDescent="0.25">
      <c r="A36" s="1">
        <f t="shared" si="1"/>
        <v>34</v>
      </c>
      <c r="B36" s="3" t="s">
        <v>193</v>
      </c>
      <c r="C36" s="9" t="s">
        <v>211</v>
      </c>
      <c r="D36" s="1" t="s">
        <v>112</v>
      </c>
      <c r="E36" s="9" t="s">
        <v>212</v>
      </c>
      <c r="F36" s="10">
        <v>8</v>
      </c>
      <c r="G36" s="10" t="s">
        <v>62</v>
      </c>
      <c r="H36" s="1" t="s">
        <v>145</v>
      </c>
      <c r="I36" s="1"/>
      <c r="J36" s="5" t="s">
        <v>89</v>
      </c>
      <c r="K36" s="4">
        <v>1000</v>
      </c>
      <c r="L36" s="4"/>
      <c r="M36" s="9" t="s">
        <v>340</v>
      </c>
      <c r="N36" s="32" t="s">
        <v>399</v>
      </c>
    </row>
    <row r="37" spans="1:14" ht="51" x14ac:dyDescent="0.25">
      <c r="A37" s="1">
        <f t="shared" si="1"/>
        <v>35</v>
      </c>
      <c r="B37" s="3" t="s">
        <v>193</v>
      </c>
      <c r="C37" s="9" t="s">
        <v>213</v>
      </c>
      <c r="D37" s="1" t="s">
        <v>126</v>
      </c>
      <c r="E37" s="9" t="s">
        <v>214</v>
      </c>
      <c r="F37" s="10">
        <v>8</v>
      </c>
      <c r="G37" s="10" t="s">
        <v>62</v>
      </c>
      <c r="H37" s="1" t="s">
        <v>145</v>
      </c>
      <c r="I37" s="1"/>
      <c r="J37" s="5" t="s">
        <v>89</v>
      </c>
      <c r="K37" s="4">
        <v>1000</v>
      </c>
      <c r="L37" s="4"/>
      <c r="M37" s="9" t="s">
        <v>340</v>
      </c>
      <c r="N37" s="32" t="s">
        <v>399</v>
      </c>
    </row>
    <row r="38" spans="1:14" ht="51" x14ac:dyDescent="0.25">
      <c r="A38" s="1">
        <f t="shared" si="1"/>
        <v>36</v>
      </c>
      <c r="B38" s="3" t="s">
        <v>193</v>
      </c>
      <c r="C38" s="9" t="s">
        <v>215</v>
      </c>
      <c r="D38" s="1" t="s">
        <v>126</v>
      </c>
      <c r="E38" s="9" t="s">
        <v>216</v>
      </c>
      <c r="F38" s="10">
        <v>8</v>
      </c>
      <c r="G38" s="10" t="s">
        <v>62</v>
      </c>
      <c r="H38" s="1" t="s">
        <v>145</v>
      </c>
      <c r="I38" s="1" t="s">
        <v>117</v>
      </c>
      <c r="J38" s="3" t="s">
        <v>90</v>
      </c>
      <c r="K38" s="4">
        <v>1500</v>
      </c>
      <c r="L38" s="4">
        <v>15000</v>
      </c>
      <c r="M38" s="9" t="s">
        <v>340</v>
      </c>
      <c r="N38" s="32" t="s">
        <v>399</v>
      </c>
    </row>
    <row r="39" spans="1:14" ht="63.75" x14ac:dyDescent="0.25">
      <c r="A39" s="1">
        <f t="shared" si="1"/>
        <v>37</v>
      </c>
      <c r="B39" s="3" t="s">
        <v>193</v>
      </c>
      <c r="C39" s="9" t="s">
        <v>217</v>
      </c>
      <c r="D39" s="1" t="s">
        <v>112</v>
      </c>
      <c r="E39" s="9" t="s">
        <v>218</v>
      </c>
      <c r="F39" s="10">
        <v>8</v>
      </c>
      <c r="G39" s="10" t="s">
        <v>62</v>
      </c>
      <c r="H39" s="1" t="s">
        <v>145</v>
      </c>
      <c r="I39" s="1"/>
      <c r="J39" s="5" t="s">
        <v>90</v>
      </c>
      <c r="K39" s="4">
        <v>1000</v>
      </c>
      <c r="L39" s="4"/>
      <c r="M39" s="9" t="s">
        <v>340</v>
      </c>
      <c r="N39" s="32" t="s">
        <v>399</v>
      </c>
    </row>
    <row r="40" spans="1:14" ht="38.25" x14ac:dyDescent="0.25">
      <c r="A40" s="1">
        <f t="shared" si="1"/>
        <v>38</v>
      </c>
      <c r="B40" s="3" t="s">
        <v>193</v>
      </c>
      <c r="C40" s="9" t="s">
        <v>219</v>
      </c>
      <c r="D40" s="1" t="s">
        <v>112</v>
      </c>
      <c r="E40" s="9" t="s">
        <v>220</v>
      </c>
      <c r="F40" s="10" t="s">
        <v>221</v>
      </c>
      <c r="G40" s="10" t="s">
        <v>144</v>
      </c>
      <c r="H40" s="1" t="s">
        <v>222</v>
      </c>
      <c r="I40" s="1"/>
      <c r="J40" s="5" t="s">
        <v>86</v>
      </c>
      <c r="K40" s="4">
        <v>1500</v>
      </c>
      <c r="L40" s="4"/>
      <c r="M40" s="9" t="s">
        <v>352</v>
      </c>
      <c r="N40" s="32" t="s">
        <v>402</v>
      </c>
    </row>
    <row r="41" spans="1:14" ht="51" x14ac:dyDescent="0.25">
      <c r="A41" s="1">
        <f t="shared" si="1"/>
        <v>39</v>
      </c>
      <c r="B41" s="3" t="s">
        <v>193</v>
      </c>
      <c r="C41" s="9" t="s">
        <v>223</v>
      </c>
      <c r="D41" s="1" t="s">
        <v>112</v>
      </c>
      <c r="E41" s="9" t="s">
        <v>224</v>
      </c>
      <c r="F41" s="10">
        <v>8</v>
      </c>
      <c r="G41" s="10" t="s">
        <v>144</v>
      </c>
      <c r="H41" s="1" t="s">
        <v>222</v>
      </c>
      <c r="I41" s="1"/>
      <c r="J41" s="5" t="s">
        <v>86</v>
      </c>
      <c r="K41" s="4">
        <v>1000</v>
      </c>
      <c r="L41" s="4"/>
      <c r="M41" s="9" t="s">
        <v>340</v>
      </c>
      <c r="N41" s="32" t="s">
        <v>399</v>
      </c>
    </row>
    <row r="42" spans="1:14" ht="51" x14ac:dyDescent="0.25">
      <c r="A42" s="1">
        <f t="shared" si="1"/>
        <v>40</v>
      </c>
      <c r="B42" s="3" t="s">
        <v>193</v>
      </c>
      <c r="C42" s="9" t="s">
        <v>225</v>
      </c>
      <c r="D42" s="1" t="s">
        <v>126</v>
      </c>
      <c r="E42" s="9" t="s">
        <v>226</v>
      </c>
      <c r="F42" s="10" t="s">
        <v>210</v>
      </c>
      <c r="G42" s="10" t="s">
        <v>144</v>
      </c>
      <c r="H42" s="1" t="s">
        <v>222</v>
      </c>
      <c r="I42" s="1"/>
      <c r="J42" s="5" t="s">
        <v>86</v>
      </c>
      <c r="K42" s="4">
        <v>1000</v>
      </c>
      <c r="L42" s="4"/>
      <c r="M42" s="9" t="s">
        <v>340</v>
      </c>
      <c r="N42" s="32" t="s">
        <v>399</v>
      </c>
    </row>
    <row r="43" spans="1:14" ht="51" x14ac:dyDescent="0.25">
      <c r="A43" s="1">
        <f t="shared" si="1"/>
        <v>41</v>
      </c>
      <c r="B43" s="3" t="s">
        <v>193</v>
      </c>
      <c r="C43" s="9" t="s">
        <v>227</v>
      </c>
      <c r="D43" s="1" t="s">
        <v>112</v>
      </c>
      <c r="E43" s="9" t="s">
        <v>228</v>
      </c>
      <c r="F43" s="10" t="s">
        <v>114</v>
      </c>
      <c r="G43" s="10" t="s">
        <v>115</v>
      </c>
      <c r="H43" s="1" t="s">
        <v>155</v>
      </c>
      <c r="I43" s="1" t="s">
        <v>117</v>
      </c>
      <c r="J43" s="5" t="s">
        <v>91</v>
      </c>
      <c r="K43" s="4">
        <v>1000</v>
      </c>
      <c r="L43" s="4">
        <v>20000</v>
      </c>
      <c r="M43" s="9" t="s">
        <v>316</v>
      </c>
      <c r="N43" s="32" t="s">
        <v>385</v>
      </c>
    </row>
    <row r="44" spans="1:14" ht="38.25" x14ac:dyDescent="0.25">
      <c r="A44" s="1">
        <f t="shared" si="1"/>
        <v>42</v>
      </c>
      <c r="B44" s="3" t="s">
        <v>193</v>
      </c>
      <c r="C44" s="9" t="s">
        <v>229</v>
      </c>
      <c r="D44" s="1" t="s">
        <v>112</v>
      </c>
      <c r="E44" s="9" t="s">
        <v>230</v>
      </c>
      <c r="F44" s="10" t="s">
        <v>114</v>
      </c>
      <c r="G44" s="10" t="s">
        <v>144</v>
      </c>
      <c r="H44" s="1" t="s">
        <v>231</v>
      </c>
      <c r="I44" s="1" t="s">
        <v>117</v>
      </c>
      <c r="J44" s="5" t="s">
        <v>91</v>
      </c>
      <c r="K44" s="4">
        <v>1500</v>
      </c>
      <c r="L44" s="4">
        <v>15000</v>
      </c>
      <c r="M44" s="9" t="s">
        <v>352</v>
      </c>
      <c r="N44" s="32" t="s">
        <v>402</v>
      </c>
    </row>
    <row r="45" spans="1:14" ht="38.25" x14ac:dyDescent="0.25">
      <c r="A45" s="1">
        <f t="shared" si="1"/>
        <v>43</v>
      </c>
      <c r="B45" s="3" t="s">
        <v>193</v>
      </c>
      <c r="C45" s="9" t="s">
        <v>191</v>
      </c>
      <c r="D45" s="1" t="s">
        <v>126</v>
      </c>
      <c r="E45" s="9" t="s">
        <v>232</v>
      </c>
      <c r="F45" s="10" t="s">
        <v>114</v>
      </c>
      <c r="G45" s="10" t="s">
        <v>58</v>
      </c>
      <c r="H45" s="1" t="s">
        <v>124</v>
      </c>
      <c r="I45" s="1"/>
      <c r="J45" s="5" t="s">
        <v>77</v>
      </c>
      <c r="K45" s="4">
        <v>500</v>
      </c>
      <c r="L45" s="4"/>
      <c r="M45" s="9" t="s">
        <v>341</v>
      </c>
      <c r="N45" s="32" t="s">
        <v>400</v>
      </c>
    </row>
    <row r="46" spans="1:14" ht="63.75" x14ac:dyDescent="0.25">
      <c r="A46" s="1">
        <f t="shared" si="1"/>
        <v>44</v>
      </c>
      <c r="B46" s="3" t="s">
        <v>233</v>
      </c>
      <c r="C46" s="9" t="s">
        <v>234</v>
      </c>
      <c r="D46" s="1" t="s">
        <v>112</v>
      </c>
      <c r="E46" s="9" t="s">
        <v>235</v>
      </c>
      <c r="F46" s="10" t="s">
        <v>236</v>
      </c>
      <c r="G46" s="10" t="s">
        <v>175</v>
      </c>
      <c r="H46" s="9" t="s">
        <v>116</v>
      </c>
      <c r="I46" s="1"/>
      <c r="J46" s="5" t="s">
        <v>77</v>
      </c>
      <c r="K46" s="4">
        <v>500</v>
      </c>
      <c r="L46" s="4"/>
      <c r="M46" s="9" t="s">
        <v>316</v>
      </c>
      <c r="N46" s="32" t="s">
        <v>385</v>
      </c>
    </row>
    <row r="47" spans="1:14" ht="89.25" x14ac:dyDescent="0.25">
      <c r="A47" s="1">
        <f t="shared" si="1"/>
        <v>45</v>
      </c>
      <c r="B47" s="3" t="s">
        <v>233</v>
      </c>
      <c r="C47" s="9" t="s">
        <v>237</v>
      </c>
      <c r="D47" s="1" t="s">
        <v>112</v>
      </c>
      <c r="E47" s="9" t="s">
        <v>238</v>
      </c>
      <c r="F47" s="10" t="s">
        <v>162</v>
      </c>
      <c r="G47" s="10" t="s">
        <v>58</v>
      </c>
      <c r="H47" s="1" t="s">
        <v>116</v>
      </c>
      <c r="I47" s="1"/>
      <c r="J47" s="5" t="s">
        <v>78</v>
      </c>
      <c r="K47" s="4">
        <v>1000</v>
      </c>
      <c r="L47" s="4"/>
      <c r="M47" s="9" t="s">
        <v>341</v>
      </c>
      <c r="N47" s="32" t="s">
        <v>400</v>
      </c>
    </row>
    <row r="48" spans="1:14" ht="63.75" x14ac:dyDescent="0.25">
      <c r="A48" s="1">
        <f t="shared" si="1"/>
        <v>46</v>
      </c>
      <c r="B48" s="3" t="s">
        <v>233</v>
      </c>
      <c r="C48" s="9" t="s">
        <v>239</v>
      </c>
      <c r="D48" s="1" t="s">
        <v>126</v>
      </c>
      <c r="E48" s="9" t="s">
        <v>240</v>
      </c>
      <c r="F48" s="10" t="s">
        <v>241</v>
      </c>
      <c r="G48" s="10" t="s">
        <v>58</v>
      </c>
      <c r="H48" s="1" t="s">
        <v>116</v>
      </c>
      <c r="I48" s="1"/>
      <c r="J48" s="5" t="s">
        <v>78</v>
      </c>
      <c r="K48" s="4">
        <v>500</v>
      </c>
      <c r="L48" s="4"/>
      <c r="M48" s="9" t="s">
        <v>345</v>
      </c>
      <c r="N48" s="32" t="s">
        <v>345</v>
      </c>
    </row>
    <row r="49" spans="1:14" ht="114.75" x14ac:dyDescent="0.25">
      <c r="A49" s="1">
        <f t="shared" si="1"/>
        <v>47</v>
      </c>
      <c r="B49" s="3" t="s">
        <v>233</v>
      </c>
      <c r="C49" s="9" t="s">
        <v>242</v>
      </c>
      <c r="D49" s="1" t="s">
        <v>112</v>
      </c>
      <c r="E49" s="9" t="s">
        <v>243</v>
      </c>
      <c r="F49" s="10" t="s">
        <v>244</v>
      </c>
      <c r="G49" s="10" t="s">
        <v>175</v>
      </c>
      <c r="H49" s="1" t="s">
        <v>116</v>
      </c>
      <c r="I49" s="1"/>
      <c r="J49" s="5" t="s">
        <v>78</v>
      </c>
      <c r="K49" s="4">
        <v>1500</v>
      </c>
      <c r="L49" s="4"/>
      <c r="M49" s="9" t="s">
        <v>346</v>
      </c>
      <c r="N49" s="32" t="s">
        <v>417</v>
      </c>
    </row>
    <row r="50" spans="1:14" ht="63.75" x14ac:dyDescent="0.25">
      <c r="A50" s="1">
        <f t="shared" si="1"/>
        <v>48</v>
      </c>
      <c r="B50" s="3" t="s">
        <v>233</v>
      </c>
      <c r="C50" s="9" t="s">
        <v>245</v>
      </c>
      <c r="D50" s="1" t="s">
        <v>126</v>
      </c>
      <c r="E50" s="9" t="s">
        <v>195</v>
      </c>
      <c r="F50" s="10">
        <v>6</v>
      </c>
      <c r="G50" s="10" t="s">
        <v>59</v>
      </c>
      <c r="H50" s="1" t="s">
        <v>116</v>
      </c>
      <c r="I50" s="1"/>
      <c r="J50" s="5" t="s">
        <v>78</v>
      </c>
      <c r="K50" s="4">
        <v>1500</v>
      </c>
      <c r="L50" s="4"/>
      <c r="M50" s="9" t="s">
        <v>342</v>
      </c>
      <c r="N50" s="32" t="s">
        <v>401</v>
      </c>
    </row>
    <row r="51" spans="1:14" ht="63.75" x14ac:dyDescent="0.25">
      <c r="A51" s="1">
        <f t="shared" si="1"/>
        <v>49</v>
      </c>
      <c r="B51" s="3" t="s">
        <v>233</v>
      </c>
      <c r="C51" s="9" t="s">
        <v>246</v>
      </c>
      <c r="D51" s="1" t="s">
        <v>112</v>
      </c>
      <c r="E51" s="9" t="s">
        <v>247</v>
      </c>
      <c r="F51" s="10" t="s">
        <v>244</v>
      </c>
      <c r="G51" s="10" t="s">
        <v>175</v>
      </c>
      <c r="H51" s="1" t="s">
        <v>116</v>
      </c>
      <c r="I51" s="1"/>
      <c r="J51" s="5" t="s">
        <v>92</v>
      </c>
      <c r="K51" s="4">
        <v>500</v>
      </c>
      <c r="L51" s="4"/>
      <c r="M51" s="9" t="s">
        <v>356</v>
      </c>
      <c r="N51" s="32" t="s">
        <v>404</v>
      </c>
    </row>
    <row r="52" spans="1:14" ht="89.25" x14ac:dyDescent="0.25">
      <c r="A52" s="1">
        <f t="shared" si="1"/>
        <v>50</v>
      </c>
      <c r="B52" s="3" t="s">
        <v>248</v>
      </c>
      <c r="C52" s="9" t="s">
        <v>249</v>
      </c>
      <c r="D52" s="1" t="s">
        <v>126</v>
      </c>
      <c r="E52" s="9" t="s">
        <v>250</v>
      </c>
      <c r="F52" s="10" t="s">
        <v>244</v>
      </c>
      <c r="G52" s="10" t="s">
        <v>251</v>
      </c>
      <c r="H52" s="1" t="s">
        <v>155</v>
      </c>
      <c r="I52" s="1"/>
      <c r="J52" s="5" t="s">
        <v>78</v>
      </c>
      <c r="K52" s="4">
        <v>1000</v>
      </c>
      <c r="L52" s="4"/>
      <c r="M52" s="9" t="s">
        <v>357</v>
      </c>
      <c r="N52" s="32" t="s">
        <v>405</v>
      </c>
    </row>
    <row r="53" spans="1:14" ht="76.5" x14ac:dyDescent="0.25">
      <c r="A53" s="1">
        <f t="shared" si="1"/>
        <v>51</v>
      </c>
      <c r="B53" s="3" t="s">
        <v>248</v>
      </c>
      <c r="C53" s="9" t="s">
        <v>252</v>
      </c>
      <c r="D53" s="1" t="s">
        <v>112</v>
      </c>
      <c r="E53" s="9" t="s">
        <v>253</v>
      </c>
      <c r="F53" s="10" t="s">
        <v>114</v>
      </c>
      <c r="G53" s="10" t="s">
        <v>115</v>
      </c>
      <c r="H53" s="1" t="s">
        <v>155</v>
      </c>
      <c r="I53" s="1"/>
      <c r="J53" s="5" t="s">
        <v>78</v>
      </c>
      <c r="K53" s="4">
        <v>1500</v>
      </c>
      <c r="L53" s="4"/>
      <c r="M53" s="9" t="s">
        <v>347</v>
      </c>
      <c r="N53" s="32" t="s">
        <v>406</v>
      </c>
    </row>
    <row r="54" spans="1:14" ht="127.5" x14ac:dyDescent="0.25">
      <c r="A54" s="1">
        <f t="shared" si="1"/>
        <v>52</v>
      </c>
      <c r="B54" s="3" t="s">
        <v>248</v>
      </c>
      <c r="C54" s="9" t="s">
        <v>254</v>
      </c>
      <c r="D54" s="1" t="s">
        <v>112</v>
      </c>
      <c r="E54" s="9" t="s">
        <v>255</v>
      </c>
      <c r="F54" s="10" t="s">
        <v>114</v>
      </c>
      <c r="G54" s="10" t="s">
        <v>115</v>
      </c>
      <c r="H54" s="1" t="s">
        <v>124</v>
      </c>
      <c r="I54" s="1" t="s">
        <v>117</v>
      </c>
      <c r="J54" s="5" t="s">
        <v>85</v>
      </c>
      <c r="K54" s="4">
        <v>1000</v>
      </c>
      <c r="L54" s="4">
        <v>30000</v>
      </c>
      <c r="M54" s="9" t="s">
        <v>337</v>
      </c>
      <c r="N54" s="31" t="s">
        <v>395</v>
      </c>
    </row>
    <row r="55" spans="1:14" ht="76.5" x14ac:dyDescent="0.25">
      <c r="A55" s="1">
        <f t="shared" si="1"/>
        <v>53</v>
      </c>
      <c r="B55" s="3" t="s">
        <v>248</v>
      </c>
      <c r="C55" s="9" t="s">
        <v>256</v>
      </c>
      <c r="D55" s="1" t="s">
        <v>126</v>
      </c>
      <c r="E55" s="9" t="s">
        <v>257</v>
      </c>
      <c r="F55" s="10" t="s">
        <v>114</v>
      </c>
      <c r="G55" s="10" t="s">
        <v>58</v>
      </c>
      <c r="H55" s="1" t="s">
        <v>124</v>
      </c>
      <c r="I55" s="1"/>
      <c r="J55" s="6" t="s">
        <v>85</v>
      </c>
      <c r="K55" s="4">
        <v>500</v>
      </c>
      <c r="L55" s="4"/>
      <c r="M55" s="9" t="s">
        <v>347</v>
      </c>
      <c r="N55" s="32" t="s">
        <v>406</v>
      </c>
    </row>
    <row r="56" spans="1:14" ht="89.25" x14ac:dyDescent="0.25">
      <c r="A56" s="1">
        <f t="shared" si="1"/>
        <v>54</v>
      </c>
      <c r="B56" s="3" t="s">
        <v>248</v>
      </c>
      <c r="C56" s="9" t="s">
        <v>258</v>
      </c>
      <c r="D56" s="1" t="s">
        <v>112</v>
      </c>
      <c r="E56" s="9" t="s">
        <v>259</v>
      </c>
      <c r="F56" s="10" t="s">
        <v>260</v>
      </c>
      <c r="G56" s="10" t="s">
        <v>251</v>
      </c>
      <c r="H56" s="1" t="s">
        <v>261</v>
      </c>
      <c r="I56" s="1" t="s">
        <v>262</v>
      </c>
      <c r="J56" s="5" t="s">
        <v>93</v>
      </c>
      <c r="K56" s="4">
        <v>1000</v>
      </c>
      <c r="L56" s="4">
        <v>20000</v>
      </c>
      <c r="M56" s="9" t="s">
        <v>316</v>
      </c>
      <c r="N56" s="32" t="s">
        <v>385</v>
      </c>
    </row>
    <row r="57" spans="1:14" ht="63.75" x14ac:dyDescent="0.25">
      <c r="A57" s="1">
        <f t="shared" si="1"/>
        <v>55</v>
      </c>
      <c r="B57" s="3" t="s">
        <v>248</v>
      </c>
      <c r="C57" s="9" t="s">
        <v>263</v>
      </c>
      <c r="D57" s="1" t="s">
        <v>112</v>
      </c>
      <c r="E57" s="9" t="s">
        <v>264</v>
      </c>
      <c r="F57" s="10" t="s">
        <v>114</v>
      </c>
      <c r="G57" s="10" t="s">
        <v>115</v>
      </c>
      <c r="H57" s="1" t="s">
        <v>231</v>
      </c>
      <c r="I57" s="1" t="s">
        <v>117</v>
      </c>
      <c r="J57" s="5" t="s">
        <v>94</v>
      </c>
      <c r="K57" s="4">
        <v>1000</v>
      </c>
      <c r="L57" s="4">
        <v>20000</v>
      </c>
      <c r="M57" s="9" t="s">
        <v>348</v>
      </c>
      <c r="N57" s="32" t="s">
        <v>407</v>
      </c>
    </row>
    <row r="58" spans="1:14" ht="89.25" x14ac:dyDescent="0.25">
      <c r="A58" s="1">
        <f t="shared" si="1"/>
        <v>56</v>
      </c>
      <c r="B58" s="3" t="s">
        <v>248</v>
      </c>
      <c r="C58" s="9" t="s">
        <v>191</v>
      </c>
      <c r="D58" s="1" t="s">
        <v>126</v>
      </c>
      <c r="E58" s="9" t="s">
        <v>265</v>
      </c>
      <c r="F58" s="10" t="s">
        <v>114</v>
      </c>
      <c r="G58" s="10" t="s">
        <v>58</v>
      </c>
      <c r="H58" s="1" t="s">
        <v>124</v>
      </c>
      <c r="I58" s="1"/>
      <c r="J58" s="5" t="s">
        <v>77</v>
      </c>
      <c r="K58" s="4">
        <v>500</v>
      </c>
      <c r="L58" s="4"/>
      <c r="M58" s="9" t="s">
        <v>341</v>
      </c>
      <c r="N58" s="32" t="s">
        <v>400</v>
      </c>
    </row>
    <row r="59" spans="1:14" ht="38.25" x14ac:dyDescent="0.25">
      <c r="A59" s="1">
        <f t="shared" si="1"/>
        <v>57</v>
      </c>
      <c r="B59" s="3" t="s">
        <v>266</v>
      </c>
      <c r="C59" s="9" t="s">
        <v>199</v>
      </c>
      <c r="D59" s="1" t="s">
        <v>126</v>
      </c>
      <c r="E59" s="9" t="s">
        <v>267</v>
      </c>
      <c r="F59" s="10" t="s">
        <v>201</v>
      </c>
      <c r="G59" s="10" t="s">
        <v>62</v>
      </c>
      <c r="H59" s="1" t="s">
        <v>145</v>
      </c>
      <c r="I59" s="1"/>
      <c r="J59" s="5" t="s">
        <v>87</v>
      </c>
      <c r="K59" s="4">
        <v>500</v>
      </c>
      <c r="L59" s="4"/>
      <c r="M59" s="9" t="s">
        <v>344</v>
      </c>
      <c r="N59" s="32" t="s">
        <v>403</v>
      </c>
    </row>
    <row r="60" spans="1:14" ht="38.25" x14ac:dyDescent="0.25">
      <c r="A60" s="1">
        <f t="shared" si="1"/>
        <v>58</v>
      </c>
      <c r="B60" s="3" t="s">
        <v>266</v>
      </c>
      <c r="C60" s="9" t="s">
        <v>199</v>
      </c>
      <c r="D60" s="1" t="s">
        <v>112</v>
      </c>
      <c r="E60" s="9" t="s">
        <v>268</v>
      </c>
      <c r="F60" s="10" t="s">
        <v>201</v>
      </c>
      <c r="G60" s="10" t="s">
        <v>62</v>
      </c>
      <c r="H60" s="1" t="s">
        <v>145</v>
      </c>
      <c r="I60" s="1"/>
      <c r="J60" s="5" t="s">
        <v>87</v>
      </c>
      <c r="K60" s="4">
        <v>1500</v>
      </c>
      <c r="L60" s="4"/>
      <c r="M60" s="9" t="s">
        <v>344</v>
      </c>
      <c r="N60" s="32" t="s">
        <v>403</v>
      </c>
    </row>
    <row r="61" spans="1:14" ht="63.75" x14ac:dyDescent="0.25">
      <c r="A61" s="1">
        <f t="shared" si="1"/>
        <v>59</v>
      </c>
      <c r="B61" s="3" t="s">
        <v>266</v>
      </c>
      <c r="C61" s="9" t="s">
        <v>202</v>
      </c>
      <c r="D61" s="1" t="s">
        <v>112</v>
      </c>
      <c r="E61" s="9" t="s">
        <v>269</v>
      </c>
      <c r="F61" s="10" t="s">
        <v>201</v>
      </c>
      <c r="G61" s="10" t="s">
        <v>62</v>
      </c>
      <c r="H61" s="1" t="s">
        <v>145</v>
      </c>
      <c r="I61" s="1"/>
      <c r="J61" s="5" t="s">
        <v>87</v>
      </c>
      <c r="K61" s="4">
        <v>1000</v>
      </c>
      <c r="L61" s="4"/>
      <c r="M61" s="9" t="s">
        <v>341</v>
      </c>
      <c r="N61" s="32" t="s">
        <v>400</v>
      </c>
    </row>
    <row r="62" spans="1:14" ht="51" x14ac:dyDescent="0.25">
      <c r="A62" s="1">
        <f t="shared" si="1"/>
        <v>60</v>
      </c>
      <c r="B62" s="3" t="s">
        <v>266</v>
      </c>
      <c r="C62" s="9" t="s">
        <v>270</v>
      </c>
      <c r="D62" s="1" t="s">
        <v>271</v>
      </c>
      <c r="E62" s="9" t="s">
        <v>272</v>
      </c>
      <c r="F62" s="10" t="s">
        <v>207</v>
      </c>
      <c r="G62" s="10" t="s">
        <v>63</v>
      </c>
      <c r="H62" s="1" t="s">
        <v>145</v>
      </c>
      <c r="I62" s="1" t="s">
        <v>117</v>
      </c>
      <c r="J62" s="5" t="s">
        <v>88</v>
      </c>
      <c r="K62" s="4">
        <v>1000</v>
      </c>
      <c r="L62" s="4">
        <v>20000</v>
      </c>
      <c r="M62" s="9" t="s">
        <v>340</v>
      </c>
      <c r="N62" s="32" t="s">
        <v>399</v>
      </c>
    </row>
    <row r="63" spans="1:14" ht="89.25" x14ac:dyDescent="0.25">
      <c r="A63" s="1">
        <f t="shared" si="1"/>
        <v>61</v>
      </c>
      <c r="B63" s="3" t="s">
        <v>266</v>
      </c>
      <c r="C63" s="9" t="s">
        <v>273</v>
      </c>
      <c r="D63" s="1" t="s">
        <v>126</v>
      </c>
      <c r="E63" s="9" t="s">
        <v>274</v>
      </c>
      <c r="F63" s="10" t="s">
        <v>114</v>
      </c>
      <c r="G63" s="10" t="s">
        <v>58</v>
      </c>
      <c r="H63" s="1" t="s">
        <v>116</v>
      </c>
      <c r="I63" s="1"/>
      <c r="J63" s="5" t="s">
        <v>77</v>
      </c>
      <c r="K63" s="4">
        <v>500</v>
      </c>
      <c r="L63" s="4"/>
      <c r="M63" s="9" t="s">
        <v>345</v>
      </c>
      <c r="N63" s="32" t="s">
        <v>345</v>
      </c>
    </row>
    <row r="64" spans="1:14" ht="63.75" x14ac:dyDescent="0.25">
      <c r="A64" s="1">
        <f t="shared" si="1"/>
        <v>62</v>
      </c>
      <c r="B64" s="3" t="s">
        <v>266</v>
      </c>
      <c r="C64" s="9" t="s">
        <v>275</v>
      </c>
      <c r="D64" s="1" t="s">
        <v>112</v>
      </c>
      <c r="E64" s="9" t="s">
        <v>177</v>
      </c>
      <c r="F64" s="10">
        <v>1</v>
      </c>
      <c r="G64" s="10" t="s">
        <v>56</v>
      </c>
      <c r="H64" s="1" t="s">
        <v>124</v>
      </c>
      <c r="I64" s="1"/>
      <c r="J64" s="6" t="s">
        <v>77</v>
      </c>
      <c r="K64" s="4">
        <v>1500</v>
      </c>
      <c r="L64" s="4"/>
      <c r="M64" s="9" t="s">
        <v>358</v>
      </c>
      <c r="N64" s="32" t="s">
        <v>408</v>
      </c>
    </row>
    <row r="65" spans="1:14" ht="51" x14ac:dyDescent="0.25">
      <c r="A65" s="1">
        <f t="shared" si="1"/>
        <v>63</v>
      </c>
      <c r="B65" s="3" t="s">
        <v>266</v>
      </c>
      <c r="C65" s="9" t="s">
        <v>276</v>
      </c>
      <c r="D65" s="1" t="s">
        <v>126</v>
      </c>
      <c r="E65" s="9" t="s">
        <v>277</v>
      </c>
      <c r="F65" s="10">
        <v>8</v>
      </c>
      <c r="G65" s="10" t="s">
        <v>62</v>
      </c>
      <c r="H65" s="1" t="s">
        <v>116</v>
      </c>
      <c r="I65" s="1" t="s">
        <v>117</v>
      </c>
      <c r="J65" s="6" t="s">
        <v>77</v>
      </c>
      <c r="K65" s="4">
        <v>500</v>
      </c>
      <c r="L65" s="4" t="s">
        <v>168</v>
      </c>
      <c r="M65" s="9" t="s">
        <v>349</v>
      </c>
      <c r="N65" s="32" t="s">
        <v>412</v>
      </c>
    </row>
    <row r="66" spans="1:14" ht="51" x14ac:dyDescent="0.25">
      <c r="A66" s="1">
        <f t="shared" si="1"/>
        <v>64</v>
      </c>
      <c r="B66" s="3" t="s">
        <v>266</v>
      </c>
      <c r="C66" s="9" t="s">
        <v>278</v>
      </c>
      <c r="D66" s="1" t="s">
        <v>126</v>
      </c>
      <c r="E66" s="9" t="s">
        <v>279</v>
      </c>
      <c r="F66" s="10" t="s">
        <v>280</v>
      </c>
      <c r="G66" s="10" t="s">
        <v>175</v>
      </c>
      <c r="H66" s="1" t="s">
        <v>116</v>
      </c>
      <c r="I66" s="1" t="s">
        <v>117</v>
      </c>
      <c r="J66" s="5" t="s">
        <v>78</v>
      </c>
      <c r="K66" s="4">
        <v>500</v>
      </c>
      <c r="L66" s="4">
        <v>10000</v>
      </c>
      <c r="M66" s="9" t="s">
        <v>316</v>
      </c>
      <c r="N66" s="32" t="s">
        <v>385</v>
      </c>
    </row>
    <row r="67" spans="1:14" ht="102" x14ac:dyDescent="0.25">
      <c r="A67" s="1">
        <f t="shared" ref="A67:A79" si="2">(A66+1)</f>
        <v>65</v>
      </c>
      <c r="B67" s="3" t="s">
        <v>266</v>
      </c>
      <c r="C67" s="9" t="s">
        <v>281</v>
      </c>
      <c r="D67" s="1" t="s">
        <v>126</v>
      </c>
      <c r="E67" s="9" t="s">
        <v>282</v>
      </c>
      <c r="F67" s="10" t="s">
        <v>283</v>
      </c>
      <c r="G67" s="10" t="s">
        <v>58</v>
      </c>
      <c r="H67" s="1" t="s">
        <v>116</v>
      </c>
      <c r="I67" s="1"/>
      <c r="J67" s="5" t="s">
        <v>78</v>
      </c>
      <c r="K67" s="4">
        <v>500</v>
      </c>
      <c r="L67" s="4"/>
      <c r="M67" s="9" t="s">
        <v>316</v>
      </c>
      <c r="N67" s="32" t="s">
        <v>385</v>
      </c>
    </row>
    <row r="68" spans="1:14" ht="76.5" x14ac:dyDescent="0.25">
      <c r="A68" s="1">
        <f t="shared" si="2"/>
        <v>66</v>
      </c>
      <c r="B68" s="3" t="s">
        <v>266</v>
      </c>
      <c r="C68" s="9" t="s">
        <v>284</v>
      </c>
      <c r="D68" s="1" t="s">
        <v>112</v>
      </c>
      <c r="E68" s="9" t="s">
        <v>285</v>
      </c>
      <c r="F68" s="10" t="s">
        <v>114</v>
      </c>
      <c r="G68" s="10" t="s">
        <v>58</v>
      </c>
      <c r="H68" s="1" t="s">
        <v>116</v>
      </c>
      <c r="I68" s="1"/>
      <c r="J68" s="5" t="s">
        <v>78</v>
      </c>
      <c r="K68" s="4">
        <v>1500</v>
      </c>
      <c r="L68" s="4"/>
      <c r="M68" s="9" t="s">
        <v>338</v>
      </c>
      <c r="N68" s="9" t="s">
        <v>396</v>
      </c>
    </row>
    <row r="69" spans="1:14" ht="153" x14ac:dyDescent="0.25">
      <c r="A69" s="1">
        <f t="shared" si="2"/>
        <v>67</v>
      </c>
      <c r="B69" s="3" t="s">
        <v>266</v>
      </c>
      <c r="C69" s="9" t="s">
        <v>286</v>
      </c>
      <c r="D69" s="1" t="s">
        <v>126</v>
      </c>
      <c r="E69" s="9" t="s">
        <v>287</v>
      </c>
      <c r="F69" s="10" t="s">
        <v>283</v>
      </c>
      <c r="G69" s="10" t="s">
        <v>58</v>
      </c>
      <c r="H69" s="1" t="s">
        <v>116</v>
      </c>
      <c r="I69" s="1"/>
      <c r="J69" s="5" t="s">
        <v>78</v>
      </c>
      <c r="K69" s="4">
        <v>500</v>
      </c>
      <c r="L69" s="4"/>
      <c r="M69" s="9" t="s">
        <v>316</v>
      </c>
      <c r="N69" s="32" t="s">
        <v>385</v>
      </c>
    </row>
    <row r="70" spans="1:14" ht="140.25" x14ac:dyDescent="0.25">
      <c r="A70" s="1">
        <f t="shared" si="2"/>
        <v>68</v>
      </c>
      <c r="B70" s="3" t="s">
        <v>266</v>
      </c>
      <c r="C70" s="9" t="s">
        <v>288</v>
      </c>
      <c r="D70" s="1" t="s">
        <v>112</v>
      </c>
      <c r="E70" s="9" t="s">
        <v>289</v>
      </c>
      <c r="F70" s="10" t="s">
        <v>114</v>
      </c>
      <c r="G70" s="10" t="s">
        <v>58</v>
      </c>
      <c r="H70" s="1" t="s">
        <v>116</v>
      </c>
      <c r="I70" s="1"/>
      <c r="J70" s="5" t="s">
        <v>78</v>
      </c>
      <c r="K70" s="4">
        <v>1500</v>
      </c>
      <c r="L70" s="4"/>
      <c r="M70" s="9" t="s">
        <v>338</v>
      </c>
      <c r="N70" s="31" t="s">
        <v>396</v>
      </c>
    </row>
    <row r="71" spans="1:14" ht="63.75" x14ac:dyDescent="0.25">
      <c r="A71" s="1">
        <f t="shared" si="2"/>
        <v>69</v>
      </c>
      <c r="B71" s="3" t="s">
        <v>266</v>
      </c>
      <c r="C71" s="9" t="s">
        <v>178</v>
      </c>
      <c r="D71" s="1" t="s">
        <v>126</v>
      </c>
      <c r="E71" s="9" t="s">
        <v>290</v>
      </c>
      <c r="F71" s="10" t="s">
        <v>114</v>
      </c>
      <c r="G71" s="10" t="s">
        <v>58</v>
      </c>
      <c r="H71" s="1" t="s">
        <v>124</v>
      </c>
      <c r="I71" s="1" t="s">
        <v>117</v>
      </c>
      <c r="J71" s="5" t="s">
        <v>84</v>
      </c>
      <c r="K71" s="4">
        <v>500</v>
      </c>
      <c r="L71" s="4">
        <v>10000</v>
      </c>
      <c r="M71" s="9" t="s">
        <v>337</v>
      </c>
      <c r="N71" s="31" t="s">
        <v>395</v>
      </c>
    </row>
    <row r="72" spans="1:14" ht="89.25" x14ac:dyDescent="0.25">
      <c r="A72" s="1">
        <f t="shared" si="2"/>
        <v>70</v>
      </c>
      <c r="B72" s="3" t="s">
        <v>266</v>
      </c>
      <c r="C72" s="9" t="s">
        <v>291</v>
      </c>
      <c r="D72" s="1" t="s">
        <v>126</v>
      </c>
      <c r="E72" s="9" t="s">
        <v>292</v>
      </c>
      <c r="F72" s="10" t="s">
        <v>293</v>
      </c>
      <c r="G72" s="10" t="s">
        <v>144</v>
      </c>
      <c r="H72" s="1" t="s">
        <v>294</v>
      </c>
      <c r="I72" s="1"/>
      <c r="J72" s="5" t="s">
        <v>95</v>
      </c>
      <c r="K72" s="4">
        <v>1000</v>
      </c>
      <c r="L72" s="4"/>
      <c r="M72" s="9" t="s">
        <v>350</v>
      </c>
      <c r="N72" s="32" t="s">
        <v>409</v>
      </c>
    </row>
    <row r="73" spans="1:14" ht="63.75" x14ac:dyDescent="0.25">
      <c r="A73" s="1">
        <f t="shared" si="2"/>
        <v>71</v>
      </c>
      <c r="B73" s="12" t="s">
        <v>266</v>
      </c>
      <c r="C73" s="13" t="s">
        <v>295</v>
      </c>
      <c r="D73" s="11" t="s">
        <v>126</v>
      </c>
      <c r="E73" s="13" t="s">
        <v>296</v>
      </c>
      <c r="F73" s="14" t="s">
        <v>297</v>
      </c>
      <c r="G73" s="14" t="s">
        <v>57</v>
      </c>
      <c r="H73" s="11" t="s">
        <v>145</v>
      </c>
      <c r="I73" s="11"/>
      <c r="J73" s="7" t="s">
        <v>96</v>
      </c>
      <c r="K73" s="4">
        <v>1000</v>
      </c>
      <c r="L73" s="4"/>
      <c r="M73" s="9" t="s">
        <v>350</v>
      </c>
      <c r="N73" s="32" t="s">
        <v>409</v>
      </c>
    </row>
    <row r="74" spans="1:14" ht="102" x14ac:dyDescent="0.25">
      <c r="A74" s="1">
        <f t="shared" si="2"/>
        <v>72</v>
      </c>
      <c r="B74" s="12" t="s">
        <v>266</v>
      </c>
      <c r="C74" s="13" t="s">
        <v>298</v>
      </c>
      <c r="D74" s="11" t="s">
        <v>112</v>
      </c>
      <c r="E74" s="13" t="s">
        <v>299</v>
      </c>
      <c r="F74" s="14" t="s">
        <v>300</v>
      </c>
      <c r="G74" s="14" t="s">
        <v>144</v>
      </c>
      <c r="H74" s="11" t="s">
        <v>145</v>
      </c>
      <c r="I74" s="11"/>
      <c r="J74" s="7" t="s">
        <v>96</v>
      </c>
      <c r="K74" s="4">
        <v>1500</v>
      </c>
      <c r="L74" s="4"/>
      <c r="M74" s="9" t="s">
        <v>350</v>
      </c>
      <c r="N74" s="32" t="s">
        <v>409</v>
      </c>
    </row>
    <row r="75" spans="1:14" ht="38.25" x14ac:dyDescent="0.25">
      <c r="A75" s="1">
        <f t="shared" si="2"/>
        <v>73</v>
      </c>
      <c r="B75" s="3" t="s">
        <v>266</v>
      </c>
      <c r="C75" s="9" t="s">
        <v>191</v>
      </c>
      <c r="D75" s="1" t="s">
        <v>126</v>
      </c>
      <c r="E75" s="9" t="s">
        <v>301</v>
      </c>
      <c r="F75" s="10" t="s">
        <v>114</v>
      </c>
      <c r="G75" s="10" t="s">
        <v>58</v>
      </c>
      <c r="H75" s="1" t="s">
        <v>124</v>
      </c>
      <c r="I75" s="1"/>
      <c r="J75" s="5" t="s">
        <v>77</v>
      </c>
      <c r="K75" s="4">
        <v>500</v>
      </c>
      <c r="L75" s="4"/>
      <c r="M75" s="9" t="s">
        <v>341</v>
      </c>
      <c r="N75" s="32" t="s">
        <v>400</v>
      </c>
    </row>
    <row r="76" spans="1:14" ht="76.5" x14ac:dyDescent="0.25">
      <c r="A76" s="1">
        <f t="shared" si="2"/>
        <v>74</v>
      </c>
      <c r="B76" s="3" t="s">
        <v>302</v>
      </c>
      <c r="C76" s="9" t="s">
        <v>303</v>
      </c>
      <c r="D76" s="1" t="s">
        <v>112</v>
      </c>
      <c r="E76" s="9" t="s">
        <v>304</v>
      </c>
      <c r="F76" s="10" t="s">
        <v>114</v>
      </c>
      <c r="G76" s="10" t="s">
        <v>58</v>
      </c>
      <c r="H76" s="1" t="s">
        <v>124</v>
      </c>
      <c r="I76" s="1" t="s">
        <v>117</v>
      </c>
      <c r="J76" s="5" t="s">
        <v>84</v>
      </c>
      <c r="K76" s="4">
        <v>1000</v>
      </c>
      <c r="L76" s="4">
        <v>15000</v>
      </c>
      <c r="M76" s="9" t="s">
        <v>351</v>
      </c>
      <c r="N76" s="32" t="s">
        <v>413</v>
      </c>
    </row>
    <row r="77" spans="1:14" ht="63.75" x14ac:dyDescent="0.25">
      <c r="A77" s="1">
        <f t="shared" si="2"/>
        <v>75</v>
      </c>
      <c r="B77" s="3" t="s">
        <v>302</v>
      </c>
      <c r="C77" s="9" t="s">
        <v>305</v>
      </c>
      <c r="D77" s="1" t="s">
        <v>112</v>
      </c>
      <c r="E77" s="9" t="s">
        <v>306</v>
      </c>
      <c r="F77" s="10" t="s">
        <v>114</v>
      </c>
      <c r="G77" s="10" t="s">
        <v>58</v>
      </c>
      <c r="H77" s="1" t="s">
        <v>124</v>
      </c>
      <c r="I77" s="1" t="s">
        <v>117</v>
      </c>
      <c r="J77" s="6" t="s">
        <v>79</v>
      </c>
      <c r="K77" s="4">
        <v>1500</v>
      </c>
      <c r="L77" s="4">
        <v>15000</v>
      </c>
      <c r="M77" s="9" t="s">
        <v>359</v>
      </c>
      <c r="N77" s="32" t="s">
        <v>410</v>
      </c>
    </row>
    <row r="78" spans="1:14" ht="102" x14ac:dyDescent="0.25">
      <c r="A78" s="1">
        <f t="shared" si="2"/>
        <v>76</v>
      </c>
      <c r="B78" s="3" t="s">
        <v>302</v>
      </c>
      <c r="C78" s="9" t="s">
        <v>307</v>
      </c>
      <c r="D78" s="1" t="s">
        <v>126</v>
      </c>
      <c r="E78" s="9" t="s">
        <v>308</v>
      </c>
      <c r="F78" s="10" t="s">
        <v>114</v>
      </c>
      <c r="G78" s="10" t="s">
        <v>58</v>
      </c>
      <c r="H78" s="1" t="s">
        <v>124</v>
      </c>
      <c r="I78" s="1" t="s">
        <v>117</v>
      </c>
      <c r="J78" s="6" t="s">
        <v>79</v>
      </c>
      <c r="K78" s="4">
        <v>1500</v>
      </c>
      <c r="L78" s="4">
        <v>15000</v>
      </c>
      <c r="M78" s="9" t="s">
        <v>360</v>
      </c>
      <c r="N78" s="32" t="s">
        <v>414</v>
      </c>
    </row>
    <row r="79" spans="1:14" ht="38.25" x14ac:dyDescent="0.25">
      <c r="A79" s="1">
        <f t="shared" si="2"/>
        <v>77</v>
      </c>
      <c r="B79" s="3" t="s">
        <v>302</v>
      </c>
      <c r="C79" s="9" t="s">
        <v>309</v>
      </c>
      <c r="D79" s="1" t="s">
        <v>112</v>
      </c>
      <c r="E79" s="9" t="s">
        <v>310</v>
      </c>
      <c r="F79" s="10" t="s">
        <v>311</v>
      </c>
      <c r="G79" s="10" t="s">
        <v>57</v>
      </c>
      <c r="H79" s="1" t="s">
        <v>124</v>
      </c>
      <c r="I79" s="1"/>
      <c r="J79" s="6" t="s">
        <v>79</v>
      </c>
      <c r="K79" s="4">
        <v>1500</v>
      </c>
      <c r="L79" s="4"/>
      <c r="M79" s="9" t="s">
        <v>355</v>
      </c>
      <c r="N79" s="32" t="s">
        <v>411</v>
      </c>
    </row>
    <row r="80" spans="1:14" ht="89.25" x14ac:dyDescent="0.25">
      <c r="A80" s="1">
        <v>78</v>
      </c>
      <c r="B80" s="9" t="s">
        <v>418</v>
      </c>
      <c r="C80" s="9" t="s">
        <v>419</v>
      </c>
      <c r="D80" s="1" t="s">
        <v>112</v>
      </c>
      <c r="E80" s="9" t="s">
        <v>420</v>
      </c>
      <c r="F80" s="10">
        <v>1</v>
      </c>
      <c r="G80" s="9" t="s">
        <v>56</v>
      </c>
      <c r="H80" s="1" t="s">
        <v>261</v>
      </c>
      <c r="I80" s="1"/>
      <c r="J80" s="5" t="s">
        <v>93</v>
      </c>
      <c r="K80" s="4">
        <v>1500</v>
      </c>
      <c r="L80" s="1"/>
      <c r="M80" s="9" t="s">
        <v>421</v>
      </c>
      <c r="N80" s="9" t="s">
        <v>408</v>
      </c>
    </row>
    <row r="81" spans="1:14" ht="89.25" x14ac:dyDescent="0.25">
      <c r="A81" s="1">
        <v>79</v>
      </c>
      <c r="B81" s="9" t="s">
        <v>418</v>
      </c>
      <c r="C81" s="9" t="s">
        <v>422</v>
      </c>
      <c r="D81" s="1" t="s">
        <v>126</v>
      </c>
      <c r="E81" s="9" t="s">
        <v>423</v>
      </c>
      <c r="F81" s="10" t="s">
        <v>241</v>
      </c>
      <c r="G81" s="9" t="s">
        <v>58</v>
      </c>
      <c r="H81" s="1" t="s">
        <v>261</v>
      </c>
      <c r="I81" s="1"/>
      <c r="J81" s="5" t="s">
        <v>93</v>
      </c>
      <c r="K81" s="4">
        <v>1000</v>
      </c>
      <c r="L81" s="1"/>
      <c r="M81" s="9" t="s">
        <v>345</v>
      </c>
      <c r="N81" s="9" t="s">
        <v>345</v>
      </c>
    </row>
    <row r="82" spans="1:14" ht="102" x14ac:dyDescent="0.25">
      <c r="A82" s="1">
        <v>80</v>
      </c>
      <c r="B82" s="9" t="s">
        <v>418</v>
      </c>
      <c r="C82" s="9" t="s">
        <v>424</v>
      </c>
      <c r="D82" s="1" t="s">
        <v>126</v>
      </c>
      <c r="E82" s="9" t="s">
        <v>425</v>
      </c>
      <c r="F82" s="10">
        <v>6</v>
      </c>
      <c r="G82" s="9" t="s">
        <v>59</v>
      </c>
      <c r="H82" s="1" t="s">
        <v>261</v>
      </c>
      <c r="I82" s="1"/>
      <c r="J82" s="5" t="s">
        <v>93</v>
      </c>
      <c r="K82" s="4">
        <v>1000</v>
      </c>
      <c r="L82" s="1"/>
      <c r="M82" s="9" t="s">
        <v>345</v>
      </c>
      <c r="N82" s="9" t="s">
        <v>345</v>
      </c>
    </row>
    <row r="83" spans="1:14" ht="102" x14ac:dyDescent="0.25">
      <c r="A83" s="1">
        <v>81</v>
      </c>
      <c r="B83" s="9" t="s">
        <v>418</v>
      </c>
      <c r="C83" s="9" t="s">
        <v>426</v>
      </c>
      <c r="D83" s="1" t="s">
        <v>112</v>
      </c>
      <c r="E83" s="9" t="s">
        <v>427</v>
      </c>
      <c r="F83" s="10" t="s">
        <v>114</v>
      </c>
      <c r="G83" s="9" t="s">
        <v>58</v>
      </c>
      <c r="H83" s="1" t="s">
        <v>261</v>
      </c>
      <c r="I83" s="1"/>
      <c r="J83" s="5" t="s">
        <v>93</v>
      </c>
      <c r="K83" s="4">
        <v>1000</v>
      </c>
      <c r="L83" s="1"/>
      <c r="M83" s="9" t="s">
        <v>317</v>
      </c>
      <c r="N83" s="9" t="s">
        <v>432</v>
      </c>
    </row>
    <row r="84" spans="1:14" ht="102" x14ac:dyDescent="0.25">
      <c r="A84" s="1">
        <v>82</v>
      </c>
      <c r="B84" s="9" t="s">
        <v>418</v>
      </c>
      <c r="C84" s="9" t="s">
        <v>428</v>
      </c>
      <c r="D84" s="1" t="s">
        <v>112</v>
      </c>
      <c r="E84" s="9" t="s">
        <v>429</v>
      </c>
      <c r="F84" s="10" t="s">
        <v>114</v>
      </c>
      <c r="G84" s="9" t="s">
        <v>58</v>
      </c>
      <c r="H84" s="1" t="s">
        <v>261</v>
      </c>
      <c r="I84" s="1"/>
      <c r="J84" s="5" t="s">
        <v>93</v>
      </c>
      <c r="K84" s="4">
        <v>1500</v>
      </c>
      <c r="L84" s="1"/>
      <c r="M84" s="9" t="s">
        <v>317</v>
      </c>
      <c r="N84" s="9" t="s">
        <v>432</v>
      </c>
    </row>
    <row r="85" spans="1:14" ht="89.25" x14ac:dyDescent="0.25">
      <c r="A85" s="1">
        <v>83</v>
      </c>
      <c r="B85" s="9" t="s">
        <v>418</v>
      </c>
      <c r="C85" s="9" t="s">
        <v>430</v>
      </c>
      <c r="D85" s="1" t="s">
        <v>112</v>
      </c>
      <c r="E85" s="9" t="s">
        <v>431</v>
      </c>
      <c r="F85" s="10" t="s">
        <v>244</v>
      </c>
      <c r="G85" s="9" t="s">
        <v>58</v>
      </c>
      <c r="H85" s="1" t="s">
        <v>261</v>
      </c>
      <c r="I85" s="1" t="s">
        <v>117</v>
      </c>
      <c r="J85" s="1" t="s">
        <v>92</v>
      </c>
      <c r="K85" s="4">
        <v>1000</v>
      </c>
      <c r="L85" s="4">
        <v>20000</v>
      </c>
      <c r="M85" s="9" t="s">
        <v>356</v>
      </c>
      <c r="N85" s="9" t="s">
        <v>404</v>
      </c>
    </row>
    <row r="86" spans="1:14" x14ac:dyDescent="0.25">
      <c r="E86" s="15"/>
      <c r="F86" s="48"/>
      <c r="G86" s="15"/>
      <c r="J86" s="2"/>
    </row>
    <row r="87" spans="1:14" x14ac:dyDescent="0.25">
      <c r="B87" s="2"/>
      <c r="C87" s="2"/>
      <c r="E87" s="15"/>
      <c r="F87" s="46"/>
      <c r="G87" s="15"/>
      <c r="J87" s="2"/>
    </row>
    <row r="88" spans="1:14" x14ac:dyDescent="0.25">
      <c r="B88" s="2"/>
      <c r="C88" s="2"/>
      <c r="E88" s="15"/>
      <c r="F88" s="46"/>
      <c r="G88" s="15"/>
      <c r="J88" s="2"/>
    </row>
    <row r="89" spans="1:14" x14ac:dyDescent="0.25">
      <c r="B89" s="2"/>
      <c r="C89" s="2"/>
      <c r="E89" s="15"/>
      <c r="F89" s="47"/>
      <c r="G89" s="15"/>
      <c r="J89" s="2"/>
    </row>
    <row r="90" spans="1:14" x14ac:dyDescent="0.25">
      <c r="B90" s="2"/>
      <c r="C90" s="2"/>
      <c r="E90" s="15"/>
      <c r="F90" s="47"/>
      <c r="G90" s="15"/>
      <c r="J90" s="2"/>
    </row>
    <row r="91" spans="1:14" x14ac:dyDescent="0.25">
      <c r="B91" s="2"/>
      <c r="C91" s="2"/>
      <c r="E91" s="15"/>
      <c r="F91" s="15"/>
      <c r="G91" s="15"/>
      <c r="J91" s="2"/>
    </row>
    <row r="92" spans="1:14" x14ac:dyDescent="0.25">
      <c r="B92" s="2"/>
      <c r="C92" s="2"/>
      <c r="E92" s="15"/>
      <c r="F92" s="15"/>
      <c r="G92" s="15"/>
      <c r="J92" s="2"/>
    </row>
    <row r="93" spans="1:14" x14ac:dyDescent="0.25">
      <c r="B93" s="2"/>
      <c r="C93" s="2"/>
      <c r="E93" s="15"/>
      <c r="F93" s="15"/>
      <c r="G93" s="15"/>
      <c r="J93" s="2"/>
    </row>
    <row r="94" spans="1:14" x14ac:dyDescent="0.25">
      <c r="B94" s="2"/>
      <c r="C94" s="2"/>
      <c r="E94" s="15"/>
      <c r="F94" s="15"/>
      <c r="G94" s="15"/>
      <c r="J94" s="2"/>
    </row>
    <row r="95" spans="1:14" x14ac:dyDescent="0.25">
      <c r="B95" s="2"/>
      <c r="C95" s="2"/>
      <c r="E95" s="15"/>
      <c r="F95" s="15"/>
      <c r="G95" s="15"/>
      <c r="J95" s="2"/>
    </row>
    <row r="96" spans="1:14" x14ac:dyDescent="0.25">
      <c r="B96" s="2"/>
      <c r="C96" s="2"/>
      <c r="E96" s="15"/>
      <c r="F96" s="15"/>
      <c r="G96" s="15"/>
      <c r="J96" s="2"/>
    </row>
    <row r="97" spans="2:10" x14ac:dyDescent="0.25">
      <c r="B97" s="2"/>
      <c r="C97" s="2"/>
      <c r="E97" s="15"/>
      <c r="F97" s="15"/>
      <c r="G97" s="15"/>
      <c r="J97" s="2"/>
    </row>
    <row r="98" spans="2:10" x14ac:dyDescent="0.25">
      <c r="B98" s="2"/>
      <c r="C98" s="2"/>
      <c r="E98" s="15"/>
      <c r="F98" s="15"/>
      <c r="G98" s="15"/>
      <c r="J98" s="2"/>
    </row>
    <row r="99" spans="2:10" x14ac:dyDescent="0.25">
      <c r="B99" s="2"/>
      <c r="C99" s="2"/>
      <c r="E99" s="15"/>
      <c r="F99" s="15"/>
      <c r="G99" s="15"/>
      <c r="J99" s="2"/>
    </row>
    <row r="100" spans="2:10" x14ac:dyDescent="0.25">
      <c r="B100" s="2"/>
      <c r="C100" s="2"/>
      <c r="E100" s="15"/>
      <c r="F100" s="15"/>
      <c r="G100" s="15"/>
      <c r="J100" s="2"/>
    </row>
    <row r="101" spans="2:10" x14ac:dyDescent="0.25">
      <c r="B101" s="2"/>
      <c r="C101" s="2"/>
      <c r="E101" s="15"/>
      <c r="F101" s="15"/>
      <c r="G101" s="15"/>
      <c r="J101" s="2"/>
    </row>
    <row r="102" spans="2:10" x14ac:dyDescent="0.25">
      <c r="B102" s="2"/>
      <c r="C102" s="2"/>
      <c r="E102" s="15"/>
      <c r="F102" s="15"/>
      <c r="G102" s="15"/>
      <c r="J102" s="2"/>
    </row>
    <row r="103" spans="2:10" x14ac:dyDescent="0.25">
      <c r="B103" s="2"/>
      <c r="C103" s="2"/>
      <c r="E103" s="15"/>
      <c r="F103" s="15"/>
      <c r="G103" s="15"/>
      <c r="J103" s="2"/>
    </row>
    <row r="104" spans="2:10" x14ac:dyDescent="0.25">
      <c r="B104" s="2"/>
      <c r="C104" s="2"/>
      <c r="E104" s="15"/>
      <c r="F104" s="15"/>
      <c r="G104" s="15"/>
      <c r="J104" s="2"/>
    </row>
    <row r="105" spans="2:10" x14ac:dyDescent="0.25">
      <c r="B105" s="2"/>
      <c r="C105" s="2"/>
      <c r="E105" s="15"/>
      <c r="F105" s="15"/>
      <c r="G105" s="15"/>
      <c r="J105" s="2"/>
    </row>
  </sheetData>
  <autoFilter ref="A2:N85" xr:uid="{E8E3A5D0-052E-4932-8763-2E66C88DB675}"/>
  <phoneticPr fontId="1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BANDO N. 3090 A-T 2020</vt:lpstr>
      <vt:lpstr>Macro</vt:lpstr>
      <vt:lpstr>Menù</vt:lpstr>
      <vt:lpstr>Repertorio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Fusco</dc:creator>
  <cp:lastModifiedBy>FERDINANDO GANDOLFI</cp:lastModifiedBy>
  <dcterms:created xsi:type="dcterms:W3CDTF">2020-07-22T15:26:16Z</dcterms:created>
  <dcterms:modified xsi:type="dcterms:W3CDTF">2020-09-24T13:14:09Z</dcterms:modified>
</cp:coreProperties>
</file>